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2490" yWindow="350" windowWidth="19050" windowHeight="12470" tabRatio="625"/>
  </bookViews>
  <sheets>
    <sheet name="Revenue FY13" sheetId="3" r:id="rId1"/>
    <sheet name="Revenues FY13 (PERS-TRS)" sheetId="2" r:id="rId2"/>
  </sheets>
  <definedNames>
    <definedName name="_xlnm.Print_Area" localSheetId="0">'Revenue FY13'!$A$1:$Q$74</definedName>
    <definedName name="_xlnm.Print_Area" localSheetId="1">'Revenues FY13 (PERS-TRS)'!$A$1:$Q$73</definedName>
    <definedName name="qryHB405_AuditedFY07REV_OpFundAll_Proof_TOTAL">#REF!</definedName>
    <definedName name="qryHB405_AuditedFY07REV_OpFundFederal_TOTAL">#REF!</definedName>
    <definedName name="qryHB405_AuditedFY07REV_OpFundState_TOTAL">#REF!</definedName>
    <definedName name="qryHB405_AuditedFY07Revenues_OpFundOther_TOTAL">#REF!</definedName>
  </definedNames>
  <calcPr calcId="162913"/>
</workbook>
</file>

<file path=xl/calcChain.xml><?xml version="1.0" encoding="utf-8"?>
<calcChain xmlns="http://schemas.openxmlformats.org/spreadsheetml/2006/main">
  <c r="P58" i="2" l="1"/>
  <c r="P59" i="2"/>
  <c r="P60" i="2"/>
  <c r="J58" i="3" l="1"/>
  <c r="J57" i="2"/>
  <c r="H61" i="2"/>
  <c r="D61" i="2" l="1"/>
  <c r="L21" i="2"/>
  <c r="J8" i="2" l="1"/>
  <c r="N60" i="2"/>
  <c r="M58" i="2"/>
  <c r="M60" i="2"/>
  <c r="M59" i="2"/>
  <c r="P59" i="3"/>
  <c r="M57" i="3"/>
  <c r="M58" i="3"/>
  <c r="M60" i="3"/>
  <c r="M59" i="3"/>
  <c r="L60" i="3"/>
  <c r="J59" i="2"/>
  <c r="Q59" i="2" s="1"/>
  <c r="J60" i="2"/>
  <c r="Q60" i="2" s="1"/>
  <c r="P57" i="2"/>
  <c r="P56" i="2"/>
  <c r="I61" i="2"/>
  <c r="L10" i="2" l="1"/>
  <c r="G61" i="2" l="1"/>
  <c r="F61" i="2"/>
  <c r="E61" i="2"/>
  <c r="O60" i="2"/>
  <c r="L60" i="2"/>
  <c r="O59" i="2"/>
  <c r="N59" i="2"/>
  <c r="L59" i="2"/>
  <c r="O58" i="2"/>
  <c r="N58" i="2"/>
  <c r="L58" i="2"/>
  <c r="J58" i="2"/>
  <c r="Q58" i="2" s="1"/>
  <c r="O57" i="2"/>
  <c r="N57" i="2"/>
  <c r="M57" i="2"/>
  <c r="L57" i="2"/>
  <c r="Q57" i="2"/>
  <c r="O56" i="2"/>
  <c r="N56" i="2"/>
  <c r="M56" i="2"/>
  <c r="L56" i="2"/>
  <c r="J56" i="2"/>
  <c r="Q56" i="2" s="1"/>
  <c r="P55" i="2"/>
  <c r="O55" i="2"/>
  <c r="N55" i="2"/>
  <c r="M55" i="2"/>
  <c r="L55" i="2"/>
  <c r="J55" i="2"/>
  <c r="Q55" i="2" s="1"/>
  <c r="P54" i="2"/>
  <c r="O54" i="2"/>
  <c r="N54" i="2"/>
  <c r="M54" i="2"/>
  <c r="L54" i="2"/>
  <c r="J54" i="2"/>
  <c r="Q54" i="2" s="1"/>
  <c r="P53" i="2"/>
  <c r="O53" i="2"/>
  <c r="N53" i="2"/>
  <c r="M53" i="2"/>
  <c r="L53" i="2"/>
  <c r="J53" i="2"/>
  <c r="Q53" i="2" s="1"/>
  <c r="P52" i="2"/>
  <c r="O52" i="2"/>
  <c r="N52" i="2"/>
  <c r="M52" i="2"/>
  <c r="L52" i="2"/>
  <c r="J52" i="2"/>
  <c r="Q52" i="2" s="1"/>
  <c r="P51" i="2"/>
  <c r="O51" i="2"/>
  <c r="N51" i="2"/>
  <c r="M51" i="2"/>
  <c r="L51" i="2"/>
  <c r="J51" i="2"/>
  <c r="Q51" i="2" s="1"/>
  <c r="P50" i="2"/>
  <c r="O50" i="2"/>
  <c r="N50" i="2"/>
  <c r="M50" i="2"/>
  <c r="L50" i="2"/>
  <c r="J50" i="2"/>
  <c r="Q50" i="2" s="1"/>
  <c r="P49" i="2"/>
  <c r="O49" i="2"/>
  <c r="N49" i="2"/>
  <c r="M49" i="2"/>
  <c r="L49" i="2"/>
  <c r="J49" i="2"/>
  <c r="Q49" i="2" s="1"/>
  <c r="P48" i="2"/>
  <c r="O48" i="2"/>
  <c r="N48" i="2"/>
  <c r="M48" i="2"/>
  <c r="L48" i="2"/>
  <c r="J48" i="2"/>
  <c r="Q48" i="2" s="1"/>
  <c r="P47" i="2"/>
  <c r="O47" i="2"/>
  <c r="N47" i="2"/>
  <c r="M47" i="2"/>
  <c r="L47" i="2"/>
  <c r="J47" i="2"/>
  <c r="Q47" i="2" s="1"/>
  <c r="P46" i="2"/>
  <c r="O46" i="2"/>
  <c r="N46" i="2"/>
  <c r="M46" i="2"/>
  <c r="L46" i="2"/>
  <c r="J46" i="2"/>
  <c r="Q46" i="2" s="1"/>
  <c r="P45" i="2"/>
  <c r="O45" i="2"/>
  <c r="N45" i="2"/>
  <c r="M45" i="2"/>
  <c r="L45" i="2"/>
  <c r="J45" i="2"/>
  <c r="Q45" i="2" s="1"/>
  <c r="P44" i="2"/>
  <c r="O44" i="2"/>
  <c r="N44" i="2"/>
  <c r="M44" i="2"/>
  <c r="L44" i="2"/>
  <c r="J44" i="2"/>
  <c r="Q44" i="2" s="1"/>
  <c r="P43" i="2"/>
  <c r="O43" i="2"/>
  <c r="N43" i="2"/>
  <c r="M43" i="2"/>
  <c r="L43" i="2"/>
  <c r="J43" i="2"/>
  <c r="Q43" i="2" s="1"/>
  <c r="P42" i="2"/>
  <c r="O42" i="2"/>
  <c r="N42" i="2"/>
  <c r="M42" i="2"/>
  <c r="L42" i="2"/>
  <c r="J42" i="2"/>
  <c r="Q42" i="2" s="1"/>
  <c r="P41" i="2"/>
  <c r="O41" i="2"/>
  <c r="N41" i="2"/>
  <c r="M41" i="2"/>
  <c r="L41" i="2"/>
  <c r="J41" i="2"/>
  <c r="Q41" i="2" s="1"/>
  <c r="P40" i="2"/>
  <c r="O40" i="2"/>
  <c r="N40" i="2"/>
  <c r="M40" i="2"/>
  <c r="L40" i="2"/>
  <c r="J40" i="2"/>
  <c r="Q40" i="2" s="1"/>
  <c r="P39" i="2"/>
  <c r="O39" i="2"/>
  <c r="N39" i="2"/>
  <c r="M39" i="2"/>
  <c r="L39" i="2"/>
  <c r="J39" i="2"/>
  <c r="Q39" i="2" s="1"/>
  <c r="P38" i="2"/>
  <c r="O38" i="2"/>
  <c r="N38" i="2"/>
  <c r="M38" i="2"/>
  <c r="L38" i="2"/>
  <c r="J38" i="2"/>
  <c r="Q38" i="2" s="1"/>
  <c r="P37" i="2"/>
  <c r="O37" i="2"/>
  <c r="N37" i="2"/>
  <c r="M37" i="2"/>
  <c r="L37" i="2"/>
  <c r="J37" i="2"/>
  <c r="Q37" i="2" s="1"/>
  <c r="P36" i="2"/>
  <c r="O36" i="2"/>
  <c r="N36" i="2"/>
  <c r="M36" i="2"/>
  <c r="L36" i="2"/>
  <c r="J36" i="2"/>
  <c r="Q36" i="2" s="1"/>
  <c r="P35" i="2"/>
  <c r="O35" i="2"/>
  <c r="N35" i="2"/>
  <c r="M35" i="2"/>
  <c r="L35" i="2"/>
  <c r="J35" i="2"/>
  <c r="Q35" i="2" s="1"/>
  <c r="P34" i="2"/>
  <c r="O34" i="2"/>
  <c r="N34" i="2"/>
  <c r="M34" i="2"/>
  <c r="L34" i="2"/>
  <c r="J34" i="2"/>
  <c r="Q34" i="2" s="1"/>
  <c r="P33" i="2"/>
  <c r="O33" i="2"/>
  <c r="N33" i="2"/>
  <c r="M33" i="2"/>
  <c r="L33" i="2"/>
  <c r="J33" i="2"/>
  <c r="Q33" i="2" s="1"/>
  <c r="P32" i="2"/>
  <c r="O32" i="2"/>
  <c r="N32" i="2"/>
  <c r="M32" i="2"/>
  <c r="L32" i="2"/>
  <c r="J32" i="2"/>
  <c r="Q32" i="2" s="1"/>
  <c r="P31" i="2"/>
  <c r="O31" i="2"/>
  <c r="N31" i="2"/>
  <c r="M31" i="2"/>
  <c r="L31" i="2"/>
  <c r="J31" i="2"/>
  <c r="Q31" i="2" s="1"/>
  <c r="P30" i="2"/>
  <c r="O30" i="2"/>
  <c r="N30" i="2"/>
  <c r="M30" i="2"/>
  <c r="L30" i="2"/>
  <c r="J30" i="2"/>
  <c r="Q30" i="2" s="1"/>
  <c r="P29" i="2"/>
  <c r="O29" i="2"/>
  <c r="N29" i="2"/>
  <c r="M29" i="2"/>
  <c r="L29" i="2"/>
  <c r="J29" i="2"/>
  <c r="Q29" i="2" s="1"/>
  <c r="P28" i="2"/>
  <c r="O28" i="2"/>
  <c r="N28" i="2"/>
  <c r="M28" i="2"/>
  <c r="L28" i="2"/>
  <c r="J28" i="2"/>
  <c r="Q28" i="2" s="1"/>
  <c r="P27" i="2"/>
  <c r="O27" i="2"/>
  <c r="N27" i="2"/>
  <c r="M27" i="2"/>
  <c r="L27" i="2"/>
  <c r="J27" i="2"/>
  <c r="Q27" i="2" s="1"/>
  <c r="P26" i="2"/>
  <c r="O26" i="2"/>
  <c r="N26" i="2"/>
  <c r="M26" i="2"/>
  <c r="L26" i="2"/>
  <c r="J26" i="2"/>
  <c r="Q26" i="2" s="1"/>
  <c r="P25" i="2"/>
  <c r="O25" i="2"/>
  <c r="N25" i="2"/>
  <c r="M25" i="2"/>
  <c r="L25" i="2"/>
  <c r="J25" i="2"/>
  <c r="Q25" i="2" s="1"/>
  <c r="P24" i="2"/>
  <c r="O24" i="2"/>
  <c r="N24" i="2"/>
  <c r="M24" i="2"/>
  <c r="L24" i="2"/>
  <c r="J24" i="2"/>
  <c r="Q24" i="2" s="1"/>
  <c r="P23" i="2"/>
  <c r="O23" i="2"/>
  <c r="N23" i="2"/>
  <c r="M23" i="2"/>
  <c r="L23" i="2"/>
  <c r="J23" i="2"/>
  <c r="Q23" i="2" s="1"/>
  <c r="P22" i="2"/>
  <c r="O22" i="2"/>
  <c r="N22" i="2"/>
  <c r="M22" i="2"/>
  <c r="L22" i="2"/>
  <c r="J22" i="2"/>
  <c r="Q22" i="2" s="1"/>
  <c r="P21" i="2"/>
  <c r="O21" i="2"/>
  <c r="N21" i="2"/>
  <c r="M21" i="2"/>
  <c r="J21" i="2"/>
  <c r="Q21" i="2" s="1"/>
  <c r="P20" i="2"/>
  <c r="O20" i="2"/>
  <c r="N20" i="2"/>
  <c r="M20" i="2"/>
  <c r="L20" i="2"/>
  <c r="J20" i="2"/>
  <c r="Q20" i="2" s="1"/>
  <c r="P19" i="2"/>
  <c r="O19" i="2"/>
  <c r="N19" i="2"/>
  <c r="M19" i="2"/>
  <c r="L19" i="2"/>
  <c r="J19" i="2"/>
  <c r="Q19" i="2" s="1"/>
  <c r="P18" i="2"/>
  <c r="O18" i="2"/>
  <c r="N18" i="2"/>
  <c r="M18" i="2"/>
  <c r="L18" i="2"/>
  <c r="J18" i="2"/>
  <c r="Q18" i="2" s="1"/>
  <c r="P17" i="2"/>
  <c r="O17" i="2"/>
  <c r="N17" i="2"/>
  <c r="M17" i="2"/>
  <c r="L17" i="2"/>
  <c r="J17" i="2"/>
  <c r="Q17" i="2" s="1"/>
  <c r="P16" i="2"/>
  <c r="O16" i="2"/>
  <c r="N16" i="2"/>
  <c r="M16" i="2"/>
  <c r="L16" i="2"/>
  <c r="J16" i="2"/>
  <c r="Q16" i="2" s="1"/>
  <c r="P15" i="2"/>
  <c r="O15" i="2"/>
  <c r="N15" i="2"/>
  <c r="M15" i="2"/>
  <c r="L15" i="2"/>
  <c r="J15" i="2"/>
  <c r="Q15" i="2" s="1"/>
  <c r="P14" i="2"/>
  <c r="O14" i="2"/>
  <c r="N14" i="2"/>
  <c r="M14" i="2"/>
  <c r="L14" i="2"/>
  <c r="J14" i="2"/>
  <c r="Q14" i="2" s="1"/>
  <c r="P13" i="2"/>
  <c r="O13" i="2"/>
  <c r="N13" i="2"/>
  <c r="M13" i="2"/>
  <c r="L13" i="2"/>
  <c r="J13" i="2"/>
  <c r="Q13" i="2" s="1"/>
  <c r="P12" i="2"/>
  <c r="O12" i="2"/>
  <c r="N12" i="2"/>
  <c r="M12" i="2"/>
  <c r="L12" i="2"/>
  <c r="J12" i="2"/>
  <c r="Q12" i="2" s="1"/>
  <c r="P11" i="2"/>
  <c r="O11" i="2"/>
  <c r="N11" i="2"/>
  <c r="M11" i="2"/>
  <c r="L11" i="2"/>
  <c r="J11" i="2"/>
  <c r="Q11" i="2" s="1"/>
  <c r="P10" i="2"/>
  <c r="O10" i="2"/>
  <c r="N10" i="2"/>
  <c r="M10" i="2"/>
  <c r="J10" i="2"/>
  <c r="Q10" i="2" s="1"/>
  <c r="P9" i="2"/>
  <c r="O9" i="2"/>
  <c r="N9" i="2"/>
  <c r="M9" i="2"/>
  <c r="L9" i="2"/>
  <c r="J9" i="2"/>
  <c r="Q9" i="2" s="1"/>
  <c r="P8" i="2"/>
  <c r="O8" i="2"/>
  <c r="N8" i="2"/>
  <c r="M8" i="2"/>
  <c r="L8" i="2"/>
  <c r="Q8" i="2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8" i="3"/>
  <c r="F61" i="3"/>
  <c r="G61" i="3"/>
  <c r="H61" i="3"/>
  <c r="I61" i="3"/>
  <c r="E61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8" i="3"/>
  <c r="N8" i="3"/>
  <c r="J9" i="3"/>
  <c r="Q9" i="3" s="1"/>
  <c r="J8" i="3"/>
  <c r="Q8" i="3" s="1"/>
  <c r="L8" i="3"/>
  <c r="P8" i="3"/>
  <c r="L9" i="3"/>
  <c r="N9" i="3"/>
  <c r="P9" i="3"/>
  <c r="J10" i="3"/>
  <c r="Q10" i="3" s="1"/>
  <c r="L10" i="3"/>
  <c r="N10" i="3"/>
  <c r="P10" i="3"/>
  <c r="J11" i="3"/>
  <c r="Q11" i="3" s="1"/>
  <c r="L11" i="3"/>
  <c r="N11" i="3"/>
  <c r="P11" i="3"/>
  <c r="J12" i="3"/>
  <c r="Q12" i="3" s="1"/>
  <c r="L12" i="3"/>
  <c r="N12" i="3"/>
  <c r="P12" i="3"/>
  <c r="J13" i="3"/>
  <c r="Q13" i="3" s="1"/>
  <c r="L13" i="3"/>
  <c r="N13" i="3"/>
  <c r="P13" i="3"/>
  <c r="J14" i="3"/>
  <c r="Q14" i="3" s="1"/>
  <c r="L14" i="3"/>
  <c r="N14" i="3"/>
  <c r="P14" i="3"/>
  <c r="J15" i="3"/>
  <c r="Q15" i="3" s="1"/>
  <c r="L15" i="3"/>
  <c r="N15" i="3"/>
  <c r="P15" i="3"/>
  <c r="J16" i="3"/>
  <c r="Q16" i="3" s="1"/>
  <c r="L16" i="3"/>
  <c r="N16" i="3"/>
  <c r="P16" i="3"/>
  <c r="J17" i="3"/>
  <c r="Q17" i="3" s="1"/>
  <c r="L17" i="3"/>
  <c r="N17" i="3"/>
  <c r="P17" i="3"/>
  <c r="J18" i="3"/>
  <c r="Q18" i="3" s="1"/>
  <c r="L18" i="3"/>
  <c r="N18" i="3"/>
  <c r="P18" i="3"/>
  <c r="J19" i="3"/>
  <c r="Q19" i="3" s="1"/>
  <c r="L19" i="3"/>
  <c r="N19" i="3"/>
  <c r="P19" i="3"/>
  <c r="J20" i="3"/>
  <c r="Q20" i="3" s="1"/>
  <c r="L20" i="3"/>
  <c r="N20" i="3"/>
  <c r="P20" i="3"/>
  <c r="J21" i="3"/>
  <c r="Q21" i="3" s="1"/>
  <c r="L21" i="3"/>
  <c r="N21" i="3"/>
  <c r="P21" i="3"/>
  <c r="J22" i="3"/>
  <c r="Q22" i="3" s="1"/>
  <c r="L22" i="3"/>
  <c r="N22" i="3"/>
  <c r="P22" i="3"/>
  <c r="J23" i="3"/>
  <c r="Q23" i="3" s="1"/>
  <c r="L23" i="3"/>
  <c r="N23" i="3"/>
  <c r="P23" i="3"/>
  <c r="J24" i="3"/>
  <c r="Q24" i="3" s="1"/>
  <c r="L24" i="3"/>
  <c r="N24" i="3"/>
  <c r="P24" i="3"/>
  <c r="J25" i="3"/>
  <c r="Q25" i="3" s="1"/>
  <c r="L25" i="3"/>
  <c r="N25" i="3"/>
  <c r="P25" i="3"/>
  <c r="J26" i="3"/>
  <c r="Q26" i="3" s="1"/>
  <c r="L26" i="3"/>
  <c r="N26" i="3"/>
  <c r="P26" i="3"/>
  <c r="J27" i="3"/>
  <c r="Q27" i="3" s="1"/>
  <c r="L27" i="3"/>
  <c r="N27" i="3"/>
  <c r="P27" i="3"/>
  <c r="J28" i="3"/>
  <c r="Q28" i="3" s="1"/>
  <c r="L28" i="3"/>
  <c r="N28" i="3"/>
  <c r="P28" i="3"/>
  <c r="J29" i="3"/>
  <c r="Q29" i="3" s="1"/>
  <c r="L29" i="3"/>
  <c r="N29" i="3"/>
  <c r="P29" i="3"/>
  <c r="J30" i="3"/>
  <c r="Q30" i="3" s="1"/>
  <c r="L30" i="3"/>
  <c r="N30" i="3"/>
  <c r="P30" i="3"/>
  <c r="J31" i="3"/>
  <c r="Q31" i="3" s="1"/>
  <c r="L31" i="3"/>
  <c r="N31" i="3"/>
  <c r="P31" i="3"/>
  <c r="J32" i="3"/>
  <c r="Q32" i="3" s="1"/>
  <c r="L32" i="3"/>
  <c r="N32" i="3"/>
  <c r="P32" i="3"/>
  <c r="J33" i="3"/>
  <c r="Q33" i="3" s="1"/>
  <c r="L33" i="3"/>
  <c r="N33" i="3"/>
  <c r="P33" i="3"/>
  <c r="J34" i="3"/>
  <c r="Q34" i="3" s="1"/>
  <c r="L34" i="3"/>
  <c r="N34" i="3"/>
  <c r="P34" i="3"/>
  <c r="J35" i="3"/>
  <c r="Q35" i="3" s="1"/>
  <c r="L35" i="3"/>
  <c r="N35" i="3"/>
  <c r="P35" i="3"/>
  <c r="J36" i="3"/>
  <c r="Q36" i="3" s="1"/>
  <c r="L36" i="3"/>
  <c r="N36" i="3"/>
  <c r="P36" i="3"/>
  <c r="J37" i="3"/>
  <c r="Q37" i="3" s="1"/>
  <c r="L37" i="3"/>
  <c r="N37" i="3"/>
  <c r="P37" i="3"/>
  <c r="J38" i="3"/>
  <c r="Q38" i="3" s="1"/>
  <c r="L38" i="3"/>
  <c r="N38" i="3"/>
  <c r="P38" i="3"/>
  <c r="J39" i="3"/>
  <c r="Q39" i="3" s="1"/>
  <c r="L39" i="3"/>
  <c r="N39" i="3"/>
  <c r="P39" i="3"/>
  <c r="J40" i="3"/>
  <c r="Q40" i="3" s="1"/>
  <c r="L40" i="3"/>
  <c r="N40" i="3"/>
  <c r="P40" i="3"/>
  <c r="J41" i="3"/>
  <c r="Q41" i="3" s="1"/>
  <c r="L41" i="3"/>
  <c r="N41" i="3"/>
  <c r="P41" i="3"/>
  <c r="J42" i="3"/>
  <c r="Q42" i="3" s="1"/>
  <c r="L42" i="3"/>
  <c r="N42" i="3"/>
  <c r="P42" i="3"/>
  <c r="J43" i="3"/>
  <c r="Q43" i="3" s="1"/>
  <c r="L43" i="3"/>
  <c r="N43" i="3"/>
  <c r="P43" i="3"/>
  <c r="J44" i="3"/>
  <c r="Q44" i="3" s="1"/>
  <c r="L44" i="3"/>
  <c r="N44" i="3"/>
  <c r="P44" i="3"/>
  <c r="J45" i="3"/>
  <c r="Q45" i="3" s="1"/>
  <c r="L45" i="3"/>
  <c r="N45" i="3"/>
  <c r="P45" i="3"/>
  <c r="J46" i="3"/>
  <c r="Q46" i="3" s="1"/>
  <c r="L46" i="3"/>
  <c r="N46" i="3"/>
  <c r="P46" i="3"/>
  <c r="J47" i="3"/>
  <c r="Q47" i="3" s="1"/>
  <c r="L47" i="3"/>
  <c r="N47" i="3"/>
  <c r="P47" i="3"/>
  <c r="J48" i="3"/>
  <c r="Q48" i="3" s="1"/>
  <c r="L48" i="3"/>
  <c r="N48" i="3"/>
  <c r="P48" i="3"/>
  <c r="J49" i="3"/>
  <c r="Q49" i="3" s="1"/>
  <c r="L49" i="3"/>
  <c r="N49" i="3"/>
  <c r="P49" i="3"/>
  <c r="J50" i="3"/>
  <c r="Q50" i="3" s="1"/>
  <c r="L50" i="3"/>
  <c r="N50" i="3"/>
  <c r="P50" i="3"/>
  <c r="J51" i="3"/>
  <c r="Q51" i="3" s="1"/>
  <c r="L51" i="3"/>
  <c r="N51" i="3"/>
  <c r="P51" i="3"/>
  <c r="J52" i="3"/>
  <c r="Q52" i="3" s="1"/>
  <c r="L52" i="3"/>
  <c r="N52" i="3"/>
  <c r="P52" i="3"/>
  <c r="J53" i="3"/>
  <c r="Q53" i="3" s="1"/>
  <c r="L53" i="3"/>
  <c r="N53" i="3"/>
  <c r="P53" i="3"/>
  <c r="J54" i="3"/>
  <c r="Q54" i="3" s="1"/>
  <c r="L54" i="3"/>
  <c r="N54" i="3"/>
  <c r="P54" i="3"/>
  <c r="J55" i="3"/>
  <c r="Q55" i="3" s="1"/>
  <c r="L55" i="3"/>
  <c r="N55" i="3"/>
  <c r="P55" i="3"/>
  <c r="J56" i="3"/>
  <c r="Q56" i="3" s="1"/>
  <c r="L56" i="3"/>
  <c r="N56" i="3"/>
  <c r="P56" i="3"/>
  <c r="J57" i="3"/>
  <c r="Q57" i="3" s="1"/>
  <c r="L57" i="3"/>
  <c r="N57" i="3"/>
  <c r="P57" i="3"/>
  <c r="Q58" i="3"/>
  <c r="L58" i="3"/>
  <c r="N58" i="3"/>
  <c r="P58" i="3"/>
  <c r="J59" i="3"/>
  <c r="Q59" i="3" s="1"/>
  <c r="L59" i="3"/>
  <c r="N59" i="3"/>
  <c r="J60" i="3"/>
  <c r="Q60" i="3" s="1"/>
  <c r="N60" i="3"/>
  <c r="P60" i="3"/>
  <c r="D61" i="3"/>
  <c r="O61" i="3" l="1"/>
  <c r="N61" i="3"/>
  <c r="L61" i="3"/>
  <c r="M61" i="3"/>
  <c r="P61" i="3"/>
  <c r="L61" i="2"/>
  <c r="O61" i="2"/>
  <c r="P61" i="2"/>
  <c r="N61" i="2"/>
  <c r="J61" i="2"/>
  <c r="Q61" i="2" s="1"/>
  <c r="M61" i="2"/>
  <c r="J61" i="3"/>
  <c r="Q61" i="3" s="1"/>
</calcChain>
</file>

<file path=xl/sharedStrings.xml><?xml version="1.0" encoding="utf-8"?>
<sst xmlns="http://schemas.openxmlformats.org/spreadsheetml/2006/main" count="304" uniqueCount="89">
  <si>
    <t>Type</t>
  </si>
  <si>
    <t>School District</t>
  </si>
  <si>
    <t>ADM</t>
  </si>
  <si>
    <t>State</t>
  </si>
  <si>
    <t>Local</t>
  </si>
  <si>
    <t>Federal</t>
  </si>
  <si>
    <t>Special</t>
  </si>
  <si>
    <t>Other</t>
  </si>
  <si>
    <t>REAA</t>
  </si>
  <si>
    <t>C/B</t>
  </si>
  <si>
    <t>Alaska Gateway</t>
  </si>
  <si>
    <t>Aleutian Region</t>
  </si>
  <si>
    <t>Aleutians East</t>
  </si>
  <si>
    <t>Revenue Source per Student (ADM)</t>
  </si>
  <si>
    <t>Anchorage</t>
  </si>
  <si>
    <t>Annette Island</t>
  </si>
  <si>
    <t>Bering Strait</t>
  </si>
  <si>
    <t>Bristol Bay</t>
  </si>
  <si>
    <t>Chatham</t>
  </si>
  <si>
    <t>Copper River</t>
  </si>
  <si>
    <t>Cordova</t>
  </si>
  <si>
    <t>Craig</t>
  </si>
  <si>
    <t>Delta/Greely</t>
  </si>
  <si>
    <t>Denali</t>
  </si>
  <si>
    <t>Dillingham</t>
  </si>
  <si>
    <t>Fairbanks</t>
  </si>
  <si>
    <t>Galena</t>
  </si>
  <si>
    <t>Haines</t>
  </si>
  <si>
    <t>Hoonah</t>
  </si>
  <si>
    <t>Hydaburg</t>
  </si>
  <si>
    <t>Iditarod Area</t>
  </si>
  <si>
    <t>Juneau</t>
  </si>
  <si>
    <t>Kake</t>
  </si>
  <si>
    <t>Kashunamiut</t>
  </si>
  <si>
    <t>Kenai Peninsula</t>
  </si>
  <si>
    <t>Ketchikan Gateway</t>
  </si>
  <si>
    <t>Klawock</t>
  </si>
  <si>
    <t>Kodiak Island</t>
  </si>
  <si>
    <t>Kuspuk</t>
  </si>
  <si>
    <t>Lake &amp; Peninsula</t>
  </si>
  <si>
    <t>Lower Kuskokwim</t>
  </si>
  <si>
    <t>Lower Yukon</t>
  </si>
  <si>
    <t>Mat-Su</t>
  </si>
  <si>
    <t>Nenana</t>
  </si>
  <si>
    <t>Nome</t>
  </si>
  <si>
    <t>North Slope</t>
  </si>
  <si>
    <t>Northwest Arctic</t>
  </si>
  <si>
    <t>Pelican</t>
  </si>
  <si>
    <t>Petersburg</t>
  </si>
  <si>
    <t>Pribilof</t>
  </si>
  <si>
    <t>Sitka</t>
  </si>
  <si>
    <t>Skagway</t>
  </si>
  <si>
    <t>Southeast Island</t>
  </si>
  <si>
    <t>Southwest Region</t>
  </si>
  <si>
    <t>Tanana</t>
  </si>
  <si>
    <t>Unalaska</t>
  </si>
  <si>
    <t>Valdez</t>
  </si>
  <si>
    <t>Wrangell</t>
  </si>
  <si>
    <t>Yakutat</t>
  </si>
  <si>
    <t>Yukon Flats</t>
  </si>
  <si>
    <t>Yukon/Koyukuk</t>
  </si>
  <si>
    <t>Yupiit</t>
  </si>
  <si>
    <t>Statewide Totals</t>
  </si>
  <si>
    <t>Definitions:</t>
  </si>
  <si>
    <t>Chugach</t>
  </si>
  <si>
    <t>Operating Fund</t>
  </si>
  <si>
    <t>Saint Mary's</t>
  </si>
  <si>
    <t xml:space="preserve">Local </t>
  </si>
  <si>
    <t>School District Revenue by Source</t>
  </si>
  <si>
    <t xml:space="preserve">Special </t>
  </si>
  <si>
    <t>Revenue</t>
  </si>
  <si>
    <t>Total</t>
  </si>
  <si>
    <t>This report is provided in accordance with Alaska Statute 14.03.120(b)</t>
  </si>
  <si>
    <t>NOTE:</t>
  </si>
  <si>
    <t>This spreadsheet does not include Capital Project grants or Debt Service; this spreadsheet may be different from the department's annual reports to National Center for Education Statistics (NCES).</t>
  </si>
  <si>
    <t>The Department of Education &amp; Early Development</t>
  </si>
  <si>
    <t>K-12 Public School Operating Fund and Selected Special Revenue Funds</t>
  </si>
  <si>
    <t>Grand</t>
  </si>
  <si>
    <t>City or Borough School District (organized Alaska).</t>
  </si>
  <si>
    <t>Regional Educational Attendance Area (unorganized Alaska).</t>
  </si>
  <si>
    <t>Average daily student count taken during the month of October.</t>
  </si>
  <si>
    <t>Audited FY13 Revenues (Includes State of Alaska PERS/TRS Payment)</t>
  </si>
  <si>
    <t>Audited FY13 Revenues (Excludes State of Alaska PERS/TRS Payment)</t>
  </si>
  <si>
    <t>FY13 City/Borough appropriations, including In-kind, as reported in audits.</t>
  </si>
  <si>
    <t>FY13 Federal revenues reported in the Operating fund (Impact Aid &amp; other minor Federal revenues).</t>
  </si>
  <si>
    <t xml:space="preserve">FY13 Earnings on investments, E-rate and Other Local revenue as listed in audits.  </t>
  </si>
  <si>
    <t>FY13 State Operating fund revenue, including the State of Alaska payment for TRS &amp; PERS, as reported in audits.</t>
  </si>
  <si>
    <t>FY13 State Operating fund revenue, excluding the State of Alaska payment for TRS &amp; PERS, as reported in audits.</t>
  </si>
  <si>
    <t xml:space="preserve">All sources of revenues (Local, State, Federal, Other) in Special Revenue funds except Pupil Transportation, Food Service and Community Schools.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</si>
</sst>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10"/>
      <name val="Arial Narrow"/>
      <family val="2"/>
    </font>
    <font>
      <sz val="10"/>
      <color indexed="19"/>
      <name val="Arial Narrow"/>
      <family val="2"/>
    </font>
    <font>
      <sz val="12"/>
      <name val="Times New Roman"/>
      <family val="1"/>
    </font>
    <font>
      <b/>
      <sz val="10"/>
      <color indexed="63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2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28" fillId="4" borderId="7" applyNumberFormat="0" applyFont="0" applyAlignment="0" applyProtection="0"/>
    <xf numFmtId="0" fontId="28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3" fillId="0" borderId="0" applyFont="0" applyFill="0" applyBorder="0" applyAlignment="0" applyProtection="0"/>
  </cellStyleXfs>
  <cellXfs count="89">
    <xf numFmtId="0" fontId="0" fillId="0" borderId="0" xfId="0"/>
    <xf numFmtId="41" fontId="0" fillId="0" borderId="10" xfId="0" applyNumberFormat="1" applyBorder="1"/>
    <xf numFmtId="41" fontId="0" fillId="0" borderId="0" xfId="0" applyNumberFormat="1"/>
    <xf numFmtId="41" fontId="4" fillId="0" borderId="11" xfId="0" applyNumberFormat="1" applyFon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10" xfId="0" applyNumberFormat="1" applyFill="1" applyBorder="1" applyAlignment="1">
      <alignment horizontal="center"/>
    </xf>
    <xf numFmtId="41" fontId="0" fillId="0" borderId="12" xfId="0" applyNumberFormat="1" applyFill="1" applyBorder="1" applyAlignment="1">
      <alignment horizontal="center"/>
    </xf>
    <xf numFmtId="41" fontId="0" fillId="0" borderId="14" xfId="0" applyNumberFormat="1" applyFill="1" applyBorder="1" applyAlignment="1">
      <alignment horizontal="center"/>
    </xf>
    <xf numFmtId="41" fontId="0" fillId="0" borderId="11" xfId="0" applyNumberFormat="1" applyBorder="1"/>
    <xf numFmtId="41" fontId="0" fillId="0" borderId="0" xfId="0" applyNumberFormat="1" applyFill="1" applyBorder="1" applyAlignment="1">
      <alignment horizontal="left"/>
    </xf>
    <xf numFmtId="41" fontId="0" fillId="0" borderId="13" xfId="0" applyNumberFormat="1" applyFill="1" applyBorder="1" applyAlignment="1">
      <alignment horizontal="left"/>
    </xf>
    <xf numFmtId="41" fontId="0" fillId="0" borderId="13" xfId="0" applyNumberFormat="1" applyBorder="1" applyAlignment="1">
      <alignment horizontal="left"/>
    </xf>
    <xf numFmtId="41" fontId="0" fillId="0" borderId="0" xfId="0" applyNumberFormat="1" applyBorder="1"/>
    <xf numFmtId="41" fontId="0" fillId="0" borderId="0" xfId="0" applyNumberFormat="1" applyBorder="1" applyAlignment="1">
      <alignment horizontal="left"/>
    </xf>
    <xf numFmtId="41" fontId="0" fillId="0" borderId="0" xfId="0" applyNumberFormat="1" applyBorder="1" applyAlignment="1"/>
    <xf numFmtId="41" fontId="0" fillId="0" borderId="0" xfId="0" applyNumberFormat="1" applyFill="1" applyBorder="1"/>
    <xf numFmtId="41" fontId="5" fillId="0" borderId="15" xfId="55" applyNumberFormat="1" applyFont="1" applyBorder="1"/>
    <xf numFmtId="41" fontId="4" fillId="0" borderId="18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1" fontId="5" fillId="0" borderId="0" xfId="55" applyNumberFormat="1" applyFont="1" applyBorder="1"/>
    <xf numFmtId="41" fontId="4" fillId="0" borderId="0" xfId="0" applyNumberFormat="1" applyFont="1" applyBorder="1" applyAlignment="1">
      <alignment horizontal="left"/>
    </xf>
    <xf numFmtId="41" fontId="0" fillId="0" borderId="0" xfId="0" applyNumberFormat="1" applyFill="1"/>
    <xf numFmtId="41" fontId="7" fillId="0" borderId="0" xfId="0" applyNumberFormat="1" applyFont="1"/>
    <xf numFmtId="41" fontId="7" fillId="0" borderId="0" xfId="0" applyNumberFormat="1" applyFont="1" applyBorder="1" applyAlignment="1">
      <alignment horizontal="center"/>
    </xf>
    <xf numFmtId="41" fontId="4" fillId="0" borderId="19" xfId="0" applyNumberFormat="1" applyFont="1" applyBorder="1" applyAlignment="1">
      <alignment horizontal="center"/>
    </xf>
    <xf numFmtId="41" fontId="4" fillId="0" borderId="20" xfId="0" applyNumberFormat="1" applyFont="1" applyBorder="1" applyAlignment="1">
      <alignment horizontal="center"/>
    </xf>
    <xf numFmtId="41" fontId="4" fillId="0" borderId="21" xfId="0" applyNumberFormat="1" applyFont="1" applyBorder="1" applyAlignment="1">
      <alignment horizontal="center"/>
    </xf>
    <xf numFmtId="41" fontId="0" fillId="0" borderId="0" xfId="0" applyNumberFormat="1" applyAlignment="1">
      <alignment horizontal="left"/>
    </xf>
    <xf numFmtId="41" fontId="4" fillId="0" borderId="23" xfId="0" applyNumberFormat="1" applyFont="1" applyBorder="1" applyAlignment="1">
      <alignment horizontal="left"/>
    </xf>
    <xf numFmtId="41" fontId="4" fillId="0" borderId="24" xfId="0" applyNumberFormat="1" applyFont="1" applyBorder="1" applyAlignment="1">
      <alignment horizontal="center"/>
    </xf>
    <xf numFmtId="42" fontId="5" fillId="0" borderId="15" xfId="55" applyNumberFormat="1" applyFont="1" applyBorder="1"/>
    <xf numFmtId="41" fontId="5" fillId="0" borderId="15" xfId="0" applyNumberFormat="1" applyFont="1" applyBorder="1"/>
    <xf numFmtId="42" fontId="5" fillId="0" borderId="0" xfId="55" applyNumberFormat="1" applyFont="1" applyBorder="1"/>
    <xf numFmtId="42" fontId="5" fillId="0" borderId="0" xfId="55" applyNumberFormat="1" applyFont="1" applyFill="1" applyBorder="1"/>
    <xf numFmtId="41" fontId="5" fillId="0" borderId="0" xfId="0" applyNumberFormat="1" applyFont="1" applyBorder="1"/>
    <xf numFmtId="41" fontId="10" fillId="0" borderId="0" xfId="0" applyNumberFormat="1" applyFont="1"/>
    <xf numFmtId="41" fontId="12" fillId="0" borderId="0" xfId="0" applyNumberFormat="1" applyFont="1"/>
    <xf numFmtId="41" fontId="12" fillId="0" borderId="0" xfId="0" applyNumberFormat="1" applyFont="1" applyFill="1"/>
    <xf numFmtId="41" fontId="4" fillId="0" borderId="25" xfId="0" applyNumberFormat="1" applyFont="1" applyBorder="1" applyAlignment="1">
      <alignment horizontal="center"/>
    </xf>
    <xf numFmtId="42" fontId="5" fillId="0" borderId="27" xfId="55" applyNumberFormat="1" applyFont="1" applyBorder="1"/>
    <xf numFmtId="42" fontId="3" fillId="0" borderId="27" xfId="55" applyNumberFormat="1" applyBorder="1"/>
    <xf numFmtId="41" fontId="3" fillId="0" borderId="27" xfId="55" applyNumberFormat="1" applyBorder="1"/>
    <xf numFmtId="41" fontId="3" fillId="0" borderId="27" xfId="55" applyNumberFormat="1" applyFill="1" applyBorder="1"/>
    <xf numFmtId="41" fontId="13" fillId="0" borderId="0" xfId="55" applyNumberFormat="1" applyFont="1" applyBorder="1"/>
    <xf numFmtId="41" fontId="13" fillId="0" borderId="0" xfId="0" applyNumberFormat="1" applyFont="1" applyBorder="1"/>
    <xf numFmtId="41" fontId="13" fillId="0" borderId="13" xfId="55" applyNumberFormat="1" applyFont="1" applyBorder="1"/>
    <xf numFmtId="41" fontId="13" fillId="0" borderId="10" xfId="55" applyNumberFormat="1" applyFont="1" applyBorder="1"/>
    <xf numFmtId="41" fontId="13" fillId="0" borderId="29" xfId="55" applyNumberFormat="1" applyFont="1" applyBorder="1"/>
    <xf numFmtId="41" fontId="13" fillId="0" borderId="26" xfId="0" applyNumberFormat="1" applyFont="1" applyBorder="1"/>
    <xf numFmtId="41" fontId="13" fillId="0" borderId="16" xfId="0" applyNumberFormat="1" applyFont="1" applyBorder="1"/>
    <xf numFmtId="41" fontId="13" fillId="0" borderId="12" xfId="55" applyNumberFormat="1" applyFont="1" applyBorder="1"/>
    <xf numFmtId="41" fontId="13" fillId="0" borderId="13" xfId="0" applyNumberFormat="1" applyFont="1" applyBorder="1"/>
    <xf numFmtId="41" fontId="13" fillId="0" borderId="17" xfId="0" applyNumberFormat="1" applyFont="1" applyBorder="1"/>
    <xf numFmtId="41" fontId="13" fillId="0" borderId="0" xfId="0" applyNumberFormat="1" applyFont="1"/>
    <xf numFmtId="41" fontId="13" fillId="0" borderId="28" xfId="55" applyNumberFormat="1" applyFont="1" applyBorder="1"/>
    <xf numFmtId="41" fontId="13" fillId="0" borderId="30" xfId="55" applyNumberFormat="1" applyFont="1" applyBorder="1"/>
    <xf numFmtId="41" fontId="13" fillId="0" borderId="14" xfId="55" applyNumberFormat="1" applyFont="1" applyBorder="1"/>
    <xf numFmtId="41" fontId="13" fillId="0" borderId="11" xfId="55" applyNumberFormat="1" applyFont="1" applyBorder="1"/>
    <xf numFmtId="41" fontId="13" fillId="0" borderId="11" xfId="0" applyNumberFormat="1" applyFont="1" applyBorder="1"/>
    <xf numFmtId="41" fontId="13" fillId="0" borderId="22" xfId="0" applyNumberFormat="1" applyFont="1" applyBorder="1"/>
    <xf numFmtId="42" fontId="13" fillId="0" borderId="27" xfId="55" applyNumberFormat="1" applyFont="1" applyBorder="1"/>
    <xf numFmtId="41" fontId="13" fillId="0" borderId="27" xfId="55" applyNumberFormat="1" applyFont="1" applyBorder="1"/>
    <xf numFmtId="41" fontId="13" fillId="0" borderId="27" xfId="55" applyNumberFormat="1" applyFont="1" applyFill="1" applyBorder="1"/>
    <xf numFmtId="41" fontId="4" fillId="0" borderId="11" xfId="0" applyNumberFormat="1" applyFont="1" applyBorder="1" applyAlignment="1">
      <alignment horizontal="center"/>
    </xf>
    <xf numFmtId="164" fontId="13" fillId="0" borderId="29" xfId="161" applyNumberFormat="1" applyFont="1" applyBorder="1"/>
    <xf numFmtId="165" fontId="13" fillId="0" borderId="0" xfId="55" applyNumberFormat="1" applyFont="1" applyBorder="1"/>
    <xf numFmtId="165" fontId="13" fillId="0" borderId="13" xfId="55" applyNumberFormat="1" applyFont="1" applyBorder="1" applyAlignment="1">
      <alignment horizontal="center"/>
    </xf>
    <xf numFmtId="165" fontId="13" fillId="0" borderId="13" xfId="55" applyNumberFormat="1" applyFont="1" applyBorder="1"/>
    <xf numFmtId="165" fontId="13" fillId="0" borderId="16" xfId="55" applyNumberFormat="1" applyFont="1" applyBorder="1"/>
    <xf numFmtId="165" fontId="13" fillId="0" borderId="17" xfId="55" applyNumberFormat="1" applyFont="1" applyBorder="1"/>
    <xf numFmtId="165" fontId="13" fillId="0" borderId="17" xfId="55" applyNumberFormat="1" applyFont="1" applyFill="1" applyBorder="1"/>
    <xf numFmtId="165" fontId="13" fillId="0" borderId="16" xfId="55" applyNumberFormat="1" applyFont="1" applyFill="1" applyBorder="1"/>
    <xf numFmtId="164" fontId="13" fillId="0" borderId="26" xfId="161" applyNumberFormat="1" applyFont="1" applyBorder="1"/>
    <xf numFmtId="165" fontId="5" fillId="0" borderId="15" xfId="55" applyNumberFormat="1" applyFont="1" applyBorder="1"/>
    <xf numFmtId="164" fontId="5" fillId="0" borderId="15" xfId="161" applyNumberFormat="1" applyFont="1" applyBorder="1"/>
    <xf numFmtId="41" fontId="8" fillId="0" borderId="0" xfId="0" applyNumberFormat="1" applyFont="1" applyAlignment="1"/>
    <xf numFmtId="41" fontId="9" fillId="0" borderId="0" xfId="0" applyNumberFormat="1" applyFont="1" applyAlignment="1"/>
    <xf numFmtId="41" fontId="4" fillId="0" borderId="11" xfId="0" applyNumberFormat="1" applyFont="1" applyBorder="1" applyAlignment="1"/>
    <xf numFmtId="41" fontId="7" fillId="0" borderId="11" xfId="0" applyNumberFormat="1" applyFont="1" applyBorder="1" applyAlignment="1"/>
    <xf numFmtId="41" fontId="11" fillId="0" borderId="31" xfId="0" applyNumberFormat="1" applyFont="1" applyBorder="1" applyAlignment="1"/>
    <xf numFmtId="41" fontId="11" fillId="0" borderId="32" xfId="0" applyNumberFormat="1" applyFont="1" applyBorder="1" applyAlignment="1"/>
    <xf numFmtId="41" fontId="11" fillId="0" borderId="33" xfId="0" applyNumberFormat="1" applyFont="1" applyBorder="1" applyAlignment="1"/>
    <xf numFmtId="41" fontId="34" fillId="0" borderId="34" xfId="0" applyNumberFormat="1" applyFont="1" applyBorder="1" applyAlignment="1">
      <alignment horizontal="left" vertical="center"/>
    </xf>
    <xf numFmtId="41" fontId="34" fillId="0" borderId="35" xfId="0" applyNumberFormat="1" applyFont="1" applyBorder="1" applyAlignment="1">
      <alignment vertical="center"/>
    </xf>
    <xf numFmtId="41" fontId="34" fillId="0" borderId="36" xfId="0" applyNumberFormat="1" applyFont="1" applyBorder="1" applyAlignment="1">
      <alignment vertical="center"/>
    </xf>
    <xf numFmtId="41" fontId="34" fillId="0" borderId="34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41" fontId="4" fillId="0" borderId="36" xfId="0" applyNumberFormat="1" applyFont="1" applyBorder="1" applyAlignment="1">
      <alignment vertical="center"/>
    </xf>
  </cellXfs>
  <cellStyles count="162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" xfId="55" builtinId="3"/>
    <cellStyle name="Comma 16" xfId="56"/>
    <cellStyle name="Comma 16 2" xfId="145"/>
    <cellStyle name="Comma 2" xfId="123"/>
    <cellStyle name="Comma 2 10" xfId="57"/>
    <cellStyle name="Comma 2 10 2" xfId="146"/>
    <cellStyle name="Comma 2 11" xfId="124"/>
    <cellStyle name="Comma 2 11 2" xfId="160"/>
    <cellStyle name="Comma 2 12" xfId="159"/>
    <cellStyle name="Comma 2 13" xfId="128"/>
    <cellStyle name="Comma 2 2" xfId="58"/>
    <cellStyle name="Comma 2 3" xfId="59"/>
    <cellStyle name="Comma 2 4" xfId="60"/>
    <cellStyle name="Comma 2 5" xfId="61"/>
    <cellStyle name="Comma 2 6" xfId="62"/>
    <cellStyle name="Comma 2 7" xfId="63"/>
    <cellStyle name="Comma 2 8" xfId="64"/>
    <cellStyle name="Comma 2 9" xfId="65"/>
    <cellStyle name="Comma 3" xfId="66"/>
    <cellStyle name="Comma 4" xfId="67"/>
    <cellStyle name="Comma 4 2" xfId="68"/>
    <cellStyle name="Comma 4 2 2" xfId="147"/>
    <cellStyle name="Comma 5" xfId="69"/>
    <cellStyle name="Comma 6" xfId="70"/>
    <cellStyle name="Comma 6 2" xfId="140"/>
    <cellStyle name="Comma 6 3" xfId="148"/>
    <cellStyle name="Comma 6 4" xfId="134"/>
    <cellStyle name="Comma 7" xfId="71"/>
    <cellStyle name="Comma 8" xfId="144"/>
    <cellStyle name="Comma 9" xfId="126"/>
    <cellStyle name="Currency" xfId="161" builtinId="4"/>
    <cellStyle name="Currency 2" xfId="129"/>
    <cellStyle name="Currency 2 10" xfId="72"/>
    <cellStyle name="Currency 2 10 2" xfId="149"/>
    <cellStyle name="Currency 2 2" xfId="73"/>
    <cellStyle name="Currency 2 3" xfId="74"/>
    <cellStyle name="Currency 2 4" xfId="75"/>
    <cellStyle name="Currency 2 5" xfId="76"/>
    <cellStyle name="Currency 2 6" xfId="77"/>
    <cellStyle name="Currency 2 7" xfId="78"/>
    <cellStyle name="Currency 2 8" xfId="79"/>
    <cellStyle name="Currency 2 9" xfId="80"/>
    <cellStyle name="Currency 3" xfId="81"/>
    <cellStyle name="Currency 4" xfId="82"/>
    <cellStyle name="Currency 4 2" xfId="83"/>
    <cellStyle name="Currency 4 2 2" xfId="150"/>
    <cellStyle name="Currency 5" xfId="84"/>
    <cellStyle name="Currency 6" xfId="85"/>
    <cellStyle name="Currency 6 2" xfId="141"/>
    <cellStyle name="Currency 6 3" xfId="151"/>
    <cellStyle name="Currency 6 4" xfId="135"/>
    <cellStyle name="Explanatory Text 2" xfId="86"/>
    <cellStyle name="Explanatory Text 3" xfId="87"/>
    <cellStyle name="Good 2" xfId="88"/>
    <cellStyle name="Good 3" xfId="89"/>
    <cellStyle name="Heading 1 2" xfId="90"/>
    <cellStyle name="Heading 1 3" xfId="91"/>
    <cellStyle name="Heading 2 2" xfId="92"/>
    <cellStyle name="Heading 2 3" xfId="93"/>
    <cellStyle name="Heading 3 2" xfId="94"/>
    <cellStyle name="Heading 3 3" xfId="95"/>
    <cellStyle name="Heading 4 2" xfId="96"/>
    <cellStyle name="Heading 4 3" xfId="97"/>
    <cellStyle name="Hyperlink 2" xfId="98"/>
    <cellStyle name="Input 2" xfId="99"/>
    <cellStyle name="Input 3" xfId="100"/>
    <cellStyle name="Linked Cell 2" xfId="101"/>
    <cellStyle name="Linked Cell 3" xfId="102"/>
    <cellStyle name="Neutral 2" xfId="103"/>
    <cellStyle name="Neutral 3" xfId="104"/>
    <cellStyle name="Normal" xfId="0" builtinId="0"/>
    <cellStyle name="Normal 2" xfId="122"/>
    <cellStyle name="Normal 2 2" xfId="105"/>
    <cellStyle name="Normal 2 2 2" xfId="152"/>
    <cellStyle name="Normal 2 2 3" xfId="137"/>
    <cellStyle name="Normal 2 3" xfId="106"/>
    <cellStyle name="Normal 2 3 2" xfId="153"/>
    <cellStyle name="Normal 2 4" xfId="107"/>
    <cellStyle name="Normal 2 5" xfId="158"/>
    <cellStyle name="Normal 2 6" xfId="130"/>
    <cellStyle name="Normal 3" xfId="133"/>
    <cellStyle name="Normal 3 2" xfId="108"/>
    <cellStyle name="Normal 3 2 2" xfId="154"/>
    <cellStyle name="Normal 3 2 3" xfId="139"/>
    <cellStyle name="Normal 3 3" xfId="109"/>
    <cellStyle name="Normal 3 3 2" xfId="155"/>
    <cellStyle name="Normal 4" xfId="127"/>
    <cellStyle name="Normal 4 2" xfId="110"/>
    <cellStyle name="Normal 4 2 2" xfId="156"/>
    <cellStyle name="Normal 5" xfId="143"/>
    <cellStyle name="Normal 5 2" xfId="111"/>
    <cellStyle name="Normal 5 2 2" xfId="157"/>
    <cellStyle name="Normal 6" xfId="125"/>
    <cellStyle name="Note 2" xfId="112"/>
    <cellStyle name="Note 3" xfId="113"/>
    <cellStyle name="Output 2" xfId="114"/>
    <cellStyle name="Output 3" xfId="115"/>
    <cellStyle name="Percent 2" xfId="131"/>
    <cellStyle name="Percent 5" xfId="132"/>
    <cellStyle name="Percent 5 2" xfId="138"/>
    <cellStyle name="Percent 6" xfId="136"/>
    <cellStyle name="Percent 6 2" xfId="142"/>
    <cellStyle name="Title 2" xfId="116"/>
    <cellStyle name="Title 3" xfId="117"/>
    <cellStyle name="Total 2" xfId="118"/>
    <cellStyle name="Total 3" xfId="119"/>
    <cellStyle name="Warning Text 2" xfId="120"/>
    <cellStyle name="Warning Text 3" xfId="1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72"/>
  <sheetViews>
    <sheetView tabSelected="1" zoomScale="70" zoomScaleNormal="70" zoomScaleSheetLayoutView="75" workbookViewId="0">
      <pane ySplit="7" topLeftCell="A8" activePane="bottomLeft" state="frozen"/>
      <selection pane="bottomLeft" activeCell="A8" sqref="A8"/>
    </sheetView>
  </sheetViews>
  <sheetFormatPr defaultColWidth="9.1796875" defaultRowHeight="12.5" x14ac:dyDescent="0.25"/>
  <cols>
    <col min="1" max="1" width="10.453125" style="2" customWidth="1"/>
    <col min="2" max="3" width="9.1796875" style="2"/>
    <col min="4" max="4" width="11.26953125" style="2" customWidth="1"/>
    <col min="5" max="8" width="18.7265625" style="2" customWidth="1"/>
    <col min="9" max="9" width="17.81640625" style="2" customWidth="1"/>
    <col min="10" max="10" width="20.453125" style="2" bestFit="1" customWidth="1"/>
    <col min="11" max="11" width="0.7265625" style="2" customWidth="1"/>
    <col min="12" max="17" width="15" style="2" customWidth="1"/>
    <col min="18" max="18" width="0.81640625" style="2" customWidth="1"/>
    <col min="19" max="16384" width="9.1796875" style="2"/>
  </cols>
  <sheetData>
    <row r="1" spans="1:76" ht="18" x14ac:dyDescent="0.4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76" ht="18" x14ac:dyDescent="0.4">
      <c r="A2" s="76" t="s">
        <v>76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76" ht="15.5" x14ac:dyDescent="0.35">
      <c r="A3" s="77" t="s">
        <v>82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76" ht="13" thickBot="1" x14ac:dyDescent="0.3">
      <c r="A4" s="23"/>
    </row>
    <row r="5" spans="1:76" ht="14.5" thickBot="1" x14ac:dyDescent="0.35">
      <c r="B5" s="23"/>
      <c r="C5" s="23"/>
      <c r="D5" s="23"/>
      <c r="E5" s="80" t="s">
        <v>68</v>
      </c>
      <c r="F5" s="81"/>
      <c r="G5" s="81"/>
      <c r="H5" s="81"/>
      <c r="I5" s="81"/>
      <c r="J5" s="82"/>
      <c r="K5" s="19"/>
      <c r="L5" s="80" t="s">
        <v>13</v>
      </c>
      <c r="M5" s="81"/>
      <c r="N5" s="81"/>
      <c r="O5" s="81"/>
      <c r="P5" s="81"/>
      <c r="Q5" s="82"/>
    </row>
    <row r="6" spans="1:76" x14ac:dyDescent="0.25">
      <c r="A6" s="19"/>
      <c r="B6" s="24"/>
      <c r="C6" s="24"/>
      <c r="D6" s="24"/>
      <c r="E6" s="83" t="s">
        <v>65</v>
      </c>
      <c r="F6" s="84"/>
      <c r="G6" s="84"/>
      <c r="H6" s="85"/>
      <c r="I6" s="25" t="s">
        <v>69</v>
      </c>
      <c r="J6" s="39"/>
      <c r="K6" s="24"/>
      <c r="L6" s="86" t="s">
        <v>65</v>
      </c>
      <c r="M6" s="87"/>
      <c r="N6" s="87"/>
      <c r="O6" s="88"/>
      <c r="P6" s="25" t="s">
        <v>69</v>
      </c>
      <c r="Q6" s="39" t="s">
        <v>77</v>
      </c>
      <c r="R6" s="13"/>
    </row>
    <row r="7" spans="1:76" ht="13" thickBot="1" x14ac:dyDescent="0.3">
      <c r="A7" s="3" t="s">
        <v>0</v>
      </c>
      <c r="B7" s="78" t="s">
        <v>1</v>
      </c>
      <c r="C7" s="79"/>
      <c r="D7" s="26" t="s">
        <v>2</v>
      </c>
      <c r="E7" s="18" t="s">
        <v>4</v>
      </c>
      <c r="F7" s="64" t="s">
        <v>3</v>
      </c>
      <c r="G7" s="3" t="s">
        <v>5</v>
      </c>
      <c r="H7" s="26" t="s">
        <v>7</v>
      </c>
      <c r="I7" s="26" t="s">
        <v>70</v>
      </c>
      <c r="J7" s="27" t="s">
        <v>71</v>
      </c>
      <c r="K7" s="19"/>
      <c r="L7" s="18" t="s">
        <v>67</v>
      </c>
      <c r="M7" s="3" t="s">
        <v>3</v>
      </c>
      <c r="N7" s="3" t="s">
        <v>5</v>
      </c>
      <c r="O7" s="26" t="s">
        <v>7</v>
      </c>
      <c r="P7" s="26" t="s">
        <v>70</v>
      </c>
      <c r="Q7" s="27" t="s">
        <v>71</v>
      </c>
      <c r="R7" s="13"/>
    </row>
    <row r="8" spans="1:76" ht="13" thickTop="1" x14ac:dyDescent="0.25">
      <c r="A8" s="4" t="s">
        <v>8</v>
      </c>
      <c r="B8" s="14" t="s">
        <v>10</v>
      </c>
      <c r="C8" s="14"/>
      <c r="D8" s="66">
        <v>362</v>
      </c>
      <c r="E8" s="65">
        <v>0</v>
      </c>
      <c r="F8" s="65">
        <v>7372677</v>
      </c>
      <c r="G8" s="65">
        <v>458483</v>
      </c>
      <c r="H8" s="65">
        <v>380694</v>
      </c>
      <c r="I8" s="65">
        <v>1020915</v>
      </c>
      <c r="J8" s="73">
        <f t="shared" ref="J8:J39" si="0">SUM(E8:I8)</f>
        <v>9232769</v>
      </c>
      <c r="K8" s="41"/>
      <c r="L8" s="47">
        <f t="shared" ref="L8:L39" si="1">E8/D8</f>
        <v>0</v>
      </c>
      <c r="M8" s="48">
        <f>F8/D8</f>
        <v>20366.511049723758</v>
      </c>
      <c r="N8" s="45">
        <f>G8/D8</f>
        <v>1266.5276243093922</v>
      </c>
      <c r="O8" s="45">
        <f>H8/D8</f>
        <v>1051.6408839779006</v>
      </c>
      <c r="P8" s="45">
        <f t="shared" ref="P8:P39" si="2">I8/D8</f>
        <v>2820.2071823204419</v>
      </c>
      <c r="Q8" s="49">
        <f t="shared" ref="Q8:Q39" si="3">J8/D8</f>
        <v>25504.886740331491</v>
      </c>
      <c r="R8" s="1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76" x14ac:dyDescent="0.25">
      <c r="A9" s="4" t="s">
        <v>8</v>
      </c>
      <c r="B9" s="28" t="s">
        <v>11</v>
      </c>
      <c r="C9" s="28"/>
      <c r="D9" s="66">
        <v>25</v>
      </c>
      <c r="E9" s="66">
        <v>0</v>
      </c>
      <c r="F9" s="66">
        <v>1282610</v>
      </c>
      <c r="G9" s="66">
        <v>54148</v>
      </c>
      <c r="H9" s="66">
        <v>63687</v>
      </c>
      <c r="I9" s="66">
        <v>75264</v>
      </c>
      <c r="J9" s="69">
        <f t="shared" si="0"/>
        <v>1475709</v>
      </c>
      <c r="K9" s="42"/>
      <c r="L9" s="47">
        <f t="shared" si="1"/>
        <v>0</v>
      </c>
      <c r="M9" s="44">
        <f t="shared" ref="M9:M56" si="4">F9/D9</f>
        <v>51304.4</v>
      </c>
      <c r="N9" s="45">
        <f t="shared" ref="N9:N39" si="5">G9/D9</f>
        <v>2165.92</v>
      </c>
      <c r="O9" s="45">
        <f t="shared" ref="O9:O60" si="6">H9/D9</f>
        <v>2547.48</v>
      </c>
      <c r="P9" s="45">
        <f t="shared" si="2"/>
        <v>3010.56</v>
      </c>
      <c r="Q9" s="50">
        <f t="shared" si="3"/>
        <v>59028.36</v>
      </c>
      <c r="R9" s="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76" x14ac:dyDescent="0.25">
      <c r="A10" s="5" t="s">
        <v>9</v>
      </c>
      <c r="B10" s="12" t="s">
        <v>12</v>
      </c>
      <c r="C10" s="12"/>
      <c r="D10" s="68">
        <v>235</v>
      </c>
      <c r="E10" s="67">
        <v>1290906</v>
      </c>
      <c r="F10" s="67">
        <v>4859748</v>
      </c>
      <c r="G10" s="67">
        <v>944627</v>
      </c>
      <c r="H10" s="67">
        <v>461248</v>
      </c>
      <c r="I10" s="67">
        <v>466256</v>
      </c>
      <c r="J10" s="70">
        <f t="shared" si="0"/>
        <v>8022785</v>
      </c>
      <c r="K10" s="42"/>
      <c r="L10" s="51">
        <f t="shared" si="1"/>
        <v>5493.2170212765959</v>
      </c>
      <c r="M10" s="46">
        <f t="shared" si="4"/>
        <v>20679.778723404255</v>
      </c>
      <c r="N10" s="52">
        <f t="shared" si="5"/>
        <v>4019.6893617021278</v>
      </c>
      <c r="O10" s="52">
        <f t="shared" si="6"/>
        <v>1962.7574468085106</v>
      </c>
      <c r="P10" s="52">
        <f t="shared" si="2"/>
        <v>1984.068085106383</v>
      </c>
      <c r="Q10" s="53">
        <f t="shared" si="3"/>
        <v>34139.51063829787</v>
      </c>
      <c r="R10" s="1"/>
    </row>
    <row r="11" spans="1:76" x14ac:dyDescent="0.25">
      <c r="A11" s="4" t="s">
        <v>9</v>
      </c>
      <c r="B11" s="14" t="s">
        <v>14</v>
      </c>
      <c r="C11" s="14"/>
      <c r="D11" s="66">
        <v>48493</v>
      </c>
      <c r="E11" s="66">
        <v>192544224</v>
      </c>
      <c r="F11" s="66">
        <v>333422165</v>
      </c>
      <c r="G11" s="66">
        <v>21205056</v>
      </c>
      <c r="H11" s="66">
        <v>4834453</v>
      </c>
      <c r="I11" s="66">
        <v>51205579</v>
      </c>
      <c r="J11" s="69">
        <f t="shared" si="0"/>
        <v>603211477</v>
      </c>
      <c r="K11" s="42"/>
      <c r="L11" s="47">
        <f t="shared" si="1"/>
        <v>3970.5570700925905</v>
      </c>
      <c r="M11" s="44">
        <f t="shared" si="4"/>
        <v>6875.6761800672266</v>
      </c>
      <c r="N11" s="54">
        <f t="shared" si="5"/>
        <v>437.28076217185986</v>
      </c>
      <c r="O11" s="54">
        <f t="shared" si="6"/>
        <v>99.693832099478271</v>
      </c>
      <c r="P11" s="54">
        <f t="shared" si="2"/>
        <v>1055.9375373765286</v>
      </c>
      <c r="Q11" s="50">
        <f t="shared" si="3"/>
        <v>12439.145381807684</v>
      </c>
      <c r="R11" s="1"/>
    </row>
    <row r="12" spans="1:76" x14ac:dyDescent="0.25">
      <c r="A12" s="4" t="s">
        <v>8</v>
      </c>
      <c r="B12" s="28" t="s">
        <v>15</v>
      </c>
      <c r="C12" s="28"/>
      <c r="D12" s="66">
        <v>290</v>
      </c>
      <c r="E12" s="66">
        <v>0</v>
      </c>
      <c r="F12" s="66">
        <v>2621223</v>
      </c>
      <c r="G12" s="66">
        <v>3953270</v>
      </c>
      <c r="H12" s="66">
        <v>264781</v>
      </c>
      <c r="I12" s="66">
        <v>472294</v>
      </c>
      <c r="J12" s="69">
        <f t="shared" si="0"/>
        <v>7311568</v>
      </c>
      <c r="K12" s="42"/>
      <c r="L12" s="47">
        <f t="shared" si="1"/>
        <v>0</v>
      </c>
      <c r="M12" s="44">
        <f t="shared" si="4"/>
        <v>9038.7000000000007</v>
      </c>
      <c r="N12" s="54">
        <f t="shared" si="5"/>
        <v>13631.965517241379</v>
      </c>
      <c r="O12" s="54">
        <f t="shared" si="6"/>
        <v>913.03793103448277</v>
      </c>
      <c r="P12" s="54">
        <f t="shared" si="2"/>
        <v>1628.6</v>
      </c>
      <c r="Q12" s="50">
        <f t="shared" si="3"/>
        <v>25212.303448275863</v>
      </c>
      <c r="R12" s="1"/>
    </row>
    <row r="13" spans="1:76" x14ac:dyDescent="0.25">
      <c r="A13" s="5" t="s">
        <v>8</v>
      </c>
      <c r="B13" s="12" t="s">
        <v>16</v>
      </c>
      <c r="C13" s="12"/>
      <c r="D13" s="68">
        <v>1668</v>
      </c>
      <c r="E13" s="68">
        <v>0</v>
      </c>
      <c r="F13" s="68">
        <v>29830163</v>
      </c>
      <c r="G13" s="68">
        <v>15441177</v>
      </c>
      <c r="H13" s="68">
        <v>4868198</v>
      </c>
      <c r="I13" s="68">
        <v>9376647</v>
      </c>
      <c r="J13" s="70">
        <f t="shared" si="0"/>
        <v>59516185</v>
      </c>
      <c r="K13" s="42"/>
      <c r="L13" s="51">
        <f t="shared" si="1"/>
        <v>0</v>
      </c>
      <c r="M13" s="46">
        <f t="shared" si="4"/>
        <v>17883.79076738609</v>
      </c>
      <c r="N13" s="52">
        <f t="shared" si="5"/>
        <v>9257.3003597122297</v>
      </c>
      <c r="O13" s="52">
        <f t="shared" si="6"/>
        <v>2918.5839328537172</v>
      </c>
      <c r="P13" s="52">
        <f t="shared" si="2"/>
        <v>5621.491007194245</v>
      </c>
      <c r="Q13" s="53">
        <f t="shared" si="3"/>
        <v>35681.166067146281</v>
      </c>
      <c r="R13" s="1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 x14ac:dyDescent="0.25">
      <c r="A14" s="4" t="s">
        <v>9</v>
      </c>
      <c r="B14" s="14" t="s">
        <v>17</v>
      </c>
      <c r="C14" s="14"/>
      <c r="D14" s="66">
        <v>140</v>
      </c>
      <c r="E14" s="66">
        <v>1289959</v>
      </c>
      <c r="F14" s="66">
        <v>1805681</v>
      </c>
      <c r="G14" s="66">
        <v>166275</v>
      </c>
      <c r="H14" s="66">
        <v>222710</v>
      </c>
      <c r="I14" s="66">
        <v>821842</v>
      </c>
      <c r="J14" s="69">
        <f t="shared" si="0"/>
        <v>4306467</v>
      </c>
      <c r="K14" s="42"/>
      <c r="L14" s="47">
        <f t="shared" si="1"/>
        <v>9213.9928571428572</v>
      </c>
      <c r="M14" s="44">
        <f t="shared" si="4"/>
        <v>12897.721428571429</v>
      </c>
      <c r="N14" s="45">
        <f t="shared" si="5"/>
        <v>1187.6785714285713</v>
      </c>
      <c r="O14" s="45">
        <f t="shared" si="6"/>
        <v>1590.7857142857142</v>
      </c>
      <c r="P14" s="45">
        <f t="shared" si="2"/>
        <v>5870.3</v>
      </c>
      <c r="Q14" s="50">
        <f t="shared" si="3"/>
        <v>30760.478571428572</v>
      </c>
      <c r="R14" s="1"/>
    </row>
    <row r="15" spans="1:76" x14ac:dyDescent="0.25">
      <c r="A15" s="4" t="s">
        <v>8</v>
      </c>
      <c r="B15" s="28" t="s">
        <v>18</v>
      </c>
      <c r="C15" s="28"/>
      <c r="D15" s="66">
        <v>145</v>
      </c>
      <c r="E15" s="66">
        <v>0</v>
      </c>
      <c r="F15" s="66">
        <v>2952394</v>
      </c>
      <c r="G15" s="66">
        <v>585871</v>
      </c>
      <c r="H15" s="66">
        <v>235164</v>
      </c>
      <c r="I15" s="66">
        <v>275190</v>
      </c>
      <c r="J15" s="69">
        <f t="shared" si="0"/>
        <v>4048619</v>
      </c>
      <c r="K15" s="42"/>
      <c r="L15" s="47">
        <f t="shared" si="1"/>
        <v>0</v>
      </c>
      <c r="M15" s="44">
        <f t="shared" si="4"/>
        <v>20361.337931034483</v>
      </c>
      <c r="N15" s="45">
        <f t="shared" si="5"/>
        <v>4040.4896551724137</v>
      </c>
      <c r="O15" s="45">
        <f t="shared" si="6"/>
        <v>1621.8206896551724</v>
      </c>
      <c r="P15" s="45">
        <f t="shared" si="2"/>
        <v>1897.8620689655172</v>
      </c>
      <c r="Q15" s="50">
        <f t="shared" si="3"/>
        <v>27921.510344827588</v>
      </c>
      <c r="R15" s="1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 x14ac:dyDescent="0.25">
      <c r="A16" s="5" t="s">
        <v>8</v>
      </c>
      <c r="B16" s="12" t="s">
        <v>64</v>
      </c>
      <c r="C16" s="12"/>
      <c r="D16" s="68">
        <v>281</v>
      </c>
      <c r="E16" s="68">
        <v>0</v>
      </c>
      <c r="F16" s="68">
        <v>2526847</v>
      </c>
      <c r="G16" s="68">
        <v>275869</v>
      </c>
      <c r="H16" s="68">
        <v>243024</v>
      </c>
      <c r="I16" s="68">
        <v>3381671</v>
      </c>
      <c r="J16" s="70">
        <f t="shared" si="0"/>
        <v>6427411</v>
      </c>
      <c r="K16" s="42"/>
      <c r="L16" s="51">
        <f t="shared" si="1"/>
        <v>0</v>
      </c>
      <c r="M16" s="46">
        <f t="shared" si="4"/>
        <v>8992.3380782918157</v>
      </c>
      <c r="N16" s="52">
        <f t="shared" si="5"/>
        <v>981.74021352313173</v>
      </c>
      <c r="O16" s="52">
        <f t="shared" si="6"/>
        <v>864.85409252669035</v>
      </c>
      <c r="P16" s="52">
        <f t="shared" si="2"/>
        <v>12034.416370106761</v>
      </c>
      <c r="Q16" s="53">
        <f t="shared" si="3"/>
        <v>22873.348754448398</v>
      </c>
      <c r="R16" s="1"/>
    </row>
    <row r="17" spans="1:78" x14ac:dyDescent="0.25">
      <c r="A17" s="4" t="s">
        <v>8</v>
      </c>
      <c r="B17" s="14" t="s">
        <v>19</v>
      </c>
      <c r="C17" s="14"/>
      <c r="D17" s="66">
        <v>487</v>
      </c>
      <c r="E17" s="66">
        <v>0</v>
      </c>
      <c r="F17" s="66">
        <v>6884907</v>
      </c>
      <c r="G17" s="66">
        <v>466954</v>
      </c>
      <c r="H17" s="66">
        <v>99074</v>
      </c>
      <c r="I17" s="66">
        <v>521735</v>
      </c>
      <c r="J17" s="69">
        <f t="shared" si="0"/>
        <v>7972670</v>
      </c>
      <c r="K17" s="42"/>
      <c r="L17" s="47">
        <f t="shared" si="1"/>
        <v>0</v>
      </c>
      <c r="M17" s="44">
        <f t="shared" si="4"/>
        <v>14137.386036960987</v>
      </c>
      <c r="N17" s="45">
        <f t="shared" si="5"/>
        <v>958.83778234086242</v>
      </c>
      <c r="O17" s="45">
        <f t="shared" si="6"/>
        <v>203.43737166324436</v>
      </c>
      <c r="P17" s="45">
        <f t="shared" si="2"/>
        <v>1071.3244353182752</v>
      </c>
      <c r="Q17" s="50">
        <f t="shared" si="3"/>
        <v>16370.985626283367</v>
      </c>
      <c r="R17" s="1"/>
      <c r="S17" s="13"/>
      <c r="T17" s="13"/>
      <c r="U17" s="13"/>
      <c r="V17" s="13"/>
      <c r="W17" s="13"/>
      <c r="X17" s="13"/>
      <c r="Y17" s="13"/>
    </row>
    <row r="18" spans="1:78" x14ac:dyDescent="0.25">
      <c r="A18" s="4" t="s">
        <v>9</v>
      </c>
      <c r="B18" s="28" t="s">
        <v>20</v>
      </c>
      <c r="C18" s="28"/>
      <c r="D18" s="66">
        <v>316</v>
      </c>
      <c r="E18" s="66">
        <v>1703330</v>
      </c>
      <c r="F18" s="66">
        <v>3502160</v>
      </c>
      <c r="G18" s="66">
        <v>28877</v>
      </c>
      <c r="H18" s="66">
        <v>97426</v>
      </c>
      <c r="I18" s="66">
        <v>344128</v>
      </c>
      <c r="J18" s="69">
        <f t="shared" si="0"/>
        <v>5675921</v>
      </c>
      <c r="K18" s="42"/>
      <c r="L18" s="47">
        <f t="shared" si="1"/>
        <v>5390.2848101265827</v>
      </c>
      <c r="M18" s="44">
        <f t="shared" si="4"/>
        <v>11082.784810126583</v>
      </c>
      <c r="N18" s="45">
        <f t="shared" si="5"/>
        <v>91.382911392405063</v>
      </c>
      <c r="O18" s="45">
        <f t="shared" si="6"/>
        <v>308.31012658227849</v>
      </c>
      <c r="P18" s="45">
        <f t="shared" si="2"/>
        <v>1089.0126582278481</v>
      </c>
      <c r="Q18" s="50">
        <f t="shared" si="3"/>
        <v>17961.775316455696</v>
      </c>
      <c r="R18" s="1"/>
      <c r="S18" s="13"/>
      <c r="T18" s="13"/>
      <c r="U18" s="13"/>
      <c r="V18" s="13"/>
    </row>
    <row r="19" spans="1:78" x14ac:dyDescent="0.25">
      <c r="A19" s="5" t="s">
        <v>9</v>
      </c>
      <c r="B19" s="12" t="s">
        <v>21</v>
      </c>
      <c r="C19" s="12"/>
      <c r="D19" s="68">
        <v>617</v>
      </c>
      <c r="E19" s="68">
        <v>850541</v>
      </c>
      <c r="F19" s="68">
        <v>5300521</v>
      </c>
      <c r="G19" s="68">
        <v>793473</v>
      </c>
      <c r="H19" s="68">
        <v>210525</v>
      </c>
      <c r="I19" s="68">
        <v>994282</v>
      </c>
      <c r="J19" s="70">
        <f t="shared" si="0"/>
        <v>8149342</v>
      </c>
      <c r="K19" s="42"/>
      <c r="L19" s="51">
        <f t="shared" si="1"/>
        <v>1378.5105348460293</v>
      </c>
      <c r="M19" s="46">
        <f t="shared" si="4"/>
        <v>8590.7957860615879</v>
      </c>
      <c r="N19" s="52">
        <f t="shared" si="5"/>
        <v>1286.0178282009724</v>
      </c>
      <c r="O19" s="52">
        <f t="shared" si="6"/>
        <v>341.20745542949754</v>
      </c>
      <c r="P19" s="52">
        <f t="shared" si="2"/>
        <v>1611.4781199351701</v>
      </c>
      <c r="Q19" s="53">
        <f t="shared" si="3"/>
        <v>13208.009724473257</v>
      </c>
      <c r="R19" s="1"/>
    </row>
    <row r="20" spans="1:78" x14ac:dyDescent="0.25">
      <c r="A20" s="4" t="s">
        <v>8</v>
      </c>
      <c r="B20" s="14" t="s">
        <v>22</v>
      </c>
      <c r="C20" s="14"/>
      <c r="D20" s="66">
        <v>840</v>
      </c>
      <c r="E20" s="66">
        <v>0</v>
      </c>
      <c r="F20" s="66">
        <v>9977420</v>
      </c>
      <c r="G20" s="66">
        <v>501272</v>
      </c>
      <c r="H20" s="66">
        <v>249979</v>
      </c>
      <c r="I20" s="66">
        <v>1104712</v>
      </c>
      <c r="J20" s="69">
        <f t="shared" si="0"/>
        <v>11833383</v>
      </c>
      <c r="K20" s="42"/>
      <c r="L20" s="47">
        <f t="shared" si="1"/>
        <v>0</v>
      </c>
      <c r="M20" s="44">
        <f t="shared" si="4"/>
        <v>11877.880952380952</v>
      </c>
      <c r="N20" s="45">
        <f t="shared" si="5"/>
        <v>596.75238095238092</v>
      </c>
      <c r="O20" s="45">
        <f t="shared" si="6"/>
        <v>297.59404761904761</v>
      </c>
      <c r="P20" s="45">
        <f t="shared" si="2"/>
        <v>1315.1333333333334</v>
      </c>
      <c r="Q20" s="50">
        <f t="shared" si="3"/>
        <v>14087.360714285714</v>
      </c>
      <c r="R20" s="1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</row>
    <row r="21" spans="1:78" x14ac:dyDescent="0.25">
      <c r="A21" s="4" t="s">
        <v>9</v>
      </c>
      <c r="B21" s="28" t="s">
        <v>23</v>
      </c>
      <c r="C21" s="28"/>
      <c r="D21" s="66">
        <v>855</v>
      </c>
      <c r="E21" s="66">
        <v>2242359</v>
      </c>
      <c r="F21" s="66">
        <v>6402920</v>
      </c>
      <c r="G21" s="66">
        <v>8215</v>
      </c>
      <c r="H21" s="66">
        <v>119069</v>
      </c>
      <c r="I21" s="66">
        <v>288954</v>
      </c>
      <c r="J21" s="69">
        <f t="shared" si="0"/>
        <v>9061517</v>
      </c>
      <c r="K21" s="42"/>
      <c r="L21" s="47">
        <f t="shared" si="1"/>
        <v>2622.6421052631581</v>
      </c>
      <c r="M21" s="44">
        <f t="shared" si="4"/>
        <v>7488.7953216374272</v>
      </c>
      <c r="N21" s="45">
        <f t="shared" si="5"/>
        <v>9.6081871345029235</v>
      </c>
      <c r="O21" s="45">
        <f t="shared" si="6"/>
        <v>139.26198830409356</v>
      </c>
      <c r="P21" s="45">
        <f t="shared" si="2"/>
        <v>337.95789473684209</v>
      </c>
      <c r="Q21" s="50">
        <f t="shared" si="3"/>
        <v>10598.265497076023</v>
      </c>
      <c r="R21" s="1"/>
    </row>
    <row r="22" spans="1:78" x14ac:dyDescent="0.25">
      <c r="A22" s="5" t="s">
        <v>9</v>
      </c>
      <c r="B22" s="12" t="s">
        <v>24</v>
      </c>
      <c r="C22" s="12"/>
      <c r="D22" s="68">
        <v>490</v>
      </c>
      <c r="E22" s="68">
        <v>1300000</v>
      </c>
      <c r="F22" s="68">
        <v>6625646</v>
      </c>
      <c r="G22" s="68">
        <v>859636</v>
      </c>
      <c r="H22" s="68">
        <v>417723</v>
      </c>
      <c r="I22" s="68">
        <v>1445409</v>
      </c>
      <c r="J22" s="70">
        <f t="shared" si="0"/>
        <v>10648414</v>
      </c>
      <c r="K22" s="42"/>
      <c r="L22" s="51">
        <f t="shared" si="1"/>
        <v>2653.0612244897961</v>
      </c>
      <c r="M22" s="46">
        <f t="shared" si="4"/>
        <v>13521.726530612244</v>
      </c>
      <c r="N22" s="52">
        <f t="shared" si="5"/>
        <v>1754.3591836734695</v>
      </c>
      <c r="O22" s="52">
        <f t="shared" si="6"/>
        <v>852.49591836734692</v>
      </c>
      <c r="P22" s="52">
        <f t="shared" si="2"/>
        <v>2949.8142857142857</v>
      </c>
      <c r="Q22" s="53">
        <f t="shared" si="3"/>
        <v>21731.457142857143</v>
      </c>
      <c r="R22" s="1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</row>
    <row r="23" spans="1:78" x14ac:dyDescent="0.25">
      <c r="A23" s="4" t="s">
        <v>9</v>
      </c>
      <c r="B23" s="14" t="s">
        <v>25</v>
      </c>
      <c r="C23" s="14"/>
      <c r="D23" s="66">
        <v>14273</v>
      </c>
      <c r="E23" s="66">
        <v>46200000</v>
      </c>
      <c r="F23" s="66">
        <v>124520741</v>
      </c>
      <c r="G23" s="66">
        <v>14758858</v>
      </c>
      <c r="H23" s="66">
        <v>1033612</v>
      </c>
      <c r="I23" s="66">
        <v>16487046</v>
      </c>
      <c r="J23" s="69">
        <f t="shared" si="0"/>
        <v>203000257</v>
      </c>
      <c r="K23" s="42"/>
      <c r="L23" s="47">
        <f t="shared" si="1"/>
        <v>3236.8808239333007</v>
      </c>
      <c r="M23" s="44">
        <f t="shared" si="4"/>
        <v>8724.2164226161276</v>
      </c>
      <c r="N23" s="54">
        <f t="shared" si="5"/>
        <v>1034.040355916766</v>
      </c>
      <c r="O23" s="54">
        <f t="shared" si="6"/>
        <v>72.417291389336512</v>
      </c>
      <c r="P23" s="54">
        <f t="shared" si="2"/>
        <v>1155.1212779373643</v>
      </c>
      <c r="Q23" s="50">
        <f t="shared" si="3"/>
        <v>14222.676171792895</v>
      </c>
      <c r="R23" s="1"/>
    </row>
    <row r="24" spans="1:78" x14ac:dyDescent="0.25">
      <c r="A24" s="4" t="s">
        <v>9</v>
      </c>
      <c r="B24" s="28" t="s">
        <v>26</v>
      </c>
      <c r="C24" s="28"/>
      <c r="D24" s="66">
        <v>3745</v>
      </c>
      <c r="E24" s="66">
        <v>1302462</v>
      </c>
      <c r="F24" s="66">
        <v>20382956</v>
      </c>
      <c r="G24" s="66">
        <v>246131</v>
      </c>
      <c r="H24" s="66">
        <v>613928</v>
      </c>
      <c r="I24" s="66">
        <v>3679440</v>
      </c>
      <c r="J24" s="69">
        <f t="shared" si="0"/>
        <v>26224917</v>
      </c>
      <c r="K24" s="42"/>
      <c r="L24" s="47">
        <f t="shared" si="1"/>
        <v>347.78691588785045</v>
      </c>
      <c r="M24" s="44">
        <f t="shared" si="4"/>
        <v>5442.7118825100133</v>
      </c>
      <c r="N24" s="54">
        <f t="shared" si="5"/>
        <v>65.722563417890527</v>
      </c>
      <c r="O24" s="54">
        <f t="shared" si="6"/>
        <v>163.93271028037384</v>
      </c>
      <c r="P24" s="54">
        <f t="shared" si="2"/>
        <v>982.49399198931906</v>
      </c>
      <c r="Q24" s="50">
        <f t="shared" si="3"/>
        <v>7002.648064085447</v>
      </c>
      <c r="R24" s="1"/>
    </row>
    <row r="25" spans="1:78" x14ac:dyDescent="0.25">
      <c r="A25" s="5" t="s">
        <v>9</v>
      </c>
      <c r="B25" s="12" t="s">
        <v>27</v>
      </c>
      <c r="C25" s="12"/>
      <c r="D25" s="68">
        <v>280</v>
      </c>
      <c r="E25" s="68">
        <v>1556866</v>
      </c>
      <c r="F25" s="68">
        <v>3510744</v>
      </c>
      <c r="G25" s="68">
        <v>79</v>
      </c>
      <c r="H25" s="68">
        <v>41268</v>
      </c>
      <c r="I25" s="68">
        <v>460723</v>
      </c>
      <c r="J25" s="70">
        <f t="shared" si="0"/>
        <v>5569680</v>
      </c>
      <c r="K25" s="42"/>
      <c r="L25" s="51">
        <f t="shared" si="1"/>
        <v>5560.2357142857145</v>
      </c>
      <c r="M25" s="46">
        <f t="shared" si="4"/>
        <v>12538.371428571429</v>
      </c>
      <c r="N25" s="52">
        <f t="shared" si="5"/>
        <v>0.28214285714285714</v>
      </c>
      <c r="O25" s="52">
        <f t="shared" si="6"/>
        <v>147.38571428571427</v>
      </c>
      <c r="P25" s="52">
        <f t="shared" si="2"/>
        <v>1645.4392857142857</v>
      </c>
      <c r="Q25" s="53">
        <f t="shared" si="3"/>
        <v>19891.714285714286</v>
      </c>
      <c r="R25" s="1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78" x14ac:dyDescent="0.25">
      <c r="A26" s="4" t="s">
        <v>9</v>
      </c>
      <c r="B26" s="14" t="s">
        <v>28</v>
      </c>
      <c r="C26" s="14"/>
      <c r="D26" s="66">
        <v>114</v>
      </c>
      <c r="E26" s="66">
        <v>526557</v>
      </c>
      <c r="F26" s="66">
        <v>2091703</v>
      </c>
      <c r="G26" s="66">
        <v>271762</v>
      </c>
      <c r="H26" s="66">
        <v>114359</v>
      </c>
      <c r="I26" s="66">
        <v>293879</v>
      </c>
      <c r="J26" s="69">
        <f t="shared" si="0"/>
        <v>3298260</v>
      </c>
      <c r="K26" s="42"/>
      <c r="L26" s="47">
        <f t="shared" si="1"/>
        <v>4618.9210526315792</v>
      </c>
      <c r="M26" s="44">
        <f t="shared" si="4"/>
        <v>18348.271929824561</v>
      </c>
      <c r="N26" s="54">
        <f t="shared" si="5"/>
        <v>2383.8771929824561</v>
      </c>
      <c r="O26" s="54">
        <f t="shared" si="6"/>
        <v>1003.1491228070175</v>
      </c>
      <c r="P26" s="54">
        <f t="shared" si="2"/>
        <v>2577.8859649122805</v>
      </c>
      <c r="Q26" s="50">
        <f t="shared" si="3"/>
        <v>28932.105263157893</v>
      </c>
      <c r="R26" s="1"/>
    </row>
    <row r="27" spans="1:78" x14ac:dyDescent="0.25">
      <c r="A27" s="4" t="s">
        <v>9</v>
      </c>
      <c r="B27" s="28" t="s">
        <v>29</v>
      </c>
      <c r="C27" s="28"/>
      <c r="D27" s="66">
        <v>53</v>
      </c>
      <c r="E27" s="66">
        <v>165483</v>
      </c>
      <c r="F27" s="66">
        <v>1108219</v>
      </c>
      <c r="G27" s="66">
        <v>143710</v>
      </c>
      <c r="H27" s="66">
        <v>142887</v>
      </c>
      <c r="I27" s="66">
        <v>239954</v>
      </c>
      <c r="J27" s="69">
        <f t="shared" si="0"/>
        <v>1800253</v>
      </c>
      <c r="K27" s="42"/>
      <c r="L27" s="47">
        <f t="shared" si="1"/>
        <v>3122.3207547169814</v>
      </c>
      <c r="M27" s="44">
        <f t="shared" si="4"/>
        <v>20909.792452830188</v>
      </c>
      <c r="N27" s="54">
        <f t="shared" si="5"/>
        <v>2711.5094339622642</v>
      </c>
      <c r="O27" s="54">
        <f t="shared" si="6"/>
        <v>2695.9811320754716</v>
      </c>
      <c r="P27" s="54">
        <f t="shared" si="2"/>
        <v>4527.433962264151</v>
      </c>
      <c r="Q27" s="50">
        <f t="shared" si="3"/>
        <v>33967.037735849059</v>
      </c>
      <c r="R27" s="1"/>
    </row>
    <row r="28" spans="1:78" x14ac:dyDescent="0.25">
      <c r="A28" s="5" t="s">
        <v>8</v>
      </c>
      <c r="B28" s="12" t="s">
        <v>30</v>
      </c>
      <c r="C28" s="12"/>
      <c r="D28" s="68">
        <v>222</v>
      </c>
      <c r="E28" s="68">
        <v>0</v>
      </c>
      <c r="F28" s="68">
        <v>5192683</v>
      </c>
      <c r="G28" s="68">
        <v>427439</v>
      </c>
      <c r="H28" s="68">
        <v>954314</v>
      </c>
      <c r="I28" s="68">
        <v>1107317</v>
      </c>
      <c r="J28" s="70">
        <f t="shared" si="0"/>
        <v>7681753</v>
      </c>
      <c r="K28" s="42"/>
      <c r="L28" s="51">
        <f t="shared" si="1"/>
        <v>0</v>
      </c>
      <c r="M28" s="46">
        <f t="shared" si="4"/>
        <v>23390.463963963964</v>
      </c>
      <c r="N28" s="52">
        <f t="shared" si="5"/>
        <v>1925.400900900901</v>
      </c>
      <c r="O28" s="52">
        <f t="shared" si="6"/>
        <v>4298.7117117117114</v>
      </c>
      <c r="P28" s="52">
        <f t="shared" si="2"/>
        <v>4987.9144144144148</v>
      </c>
      <c r="Q28" s="53">
        <f t="shared" si="3"/>
        <v>34602.490990990991</v>
      </c>
      <c r="R28" s="1"/>
    </row>
    <row r="29" spans="1:78" x14ac:dyDescent="0.25">
      <c r="A29" s="4" t="s">
        <v>9</v>
      </c>
      <c r="B29" s="14" t="s">
        <v>31</v>
      </c>
      <c r="C29" s="14"/>
      <c r="D29" s="66">
        <v>4957</v>
      </c>
      <c r="E29" s="66">
        <v>23676500</v>
      </c>
      <c r="F29" s="66">
        <v>40497398</v>
      </c>
      <c r="G29" s="66">
        <v>496230</v>
      </c>
      <c r="H29" s="66">
        <v>295974</v>
      </c>
      <c r="I29" s="66">
        <v>5410898</v>
      </c>
      <c r="J29" s="69">
        <f t="shared" si="0"/>
        <v>70377000</v>
      </c>
      <c r="K29" s="42"/>
      <c r="L29" s="47">
        <f t="shared" si="1"/>
        <v>4776.376840831148</v>
      </c>
      <c r="M29" s="44">
        <f t="shared" si="4"/>
        <v>8169.7393584829533</v>
      </c>
      <c r="N29" s="45">
        <f t="shared" si="5"/>
        <v>100.10691950776679</v>
      </c>
      <c r="O29" s="45">
        <f t="shared" si="6"/>
        <v>59.708291305224932</v>
      </c>
      <c r="P29" s="45">
        <f t="shared" si="2"/>
        <v>1091.5670768610046</v>
      </c>
      <c r="Q29" s="50">
        <f t="shared" si="3"/>
        <v>14197.498486988097</v>
      </c>
      <c r="R29" s="1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78" x14ac:dyDescent="0.25">
      <c r="A30" s="4" t="s">
        <v>9</v>
      </c>
      <c r="B30" s="28" t="s">
        <v>32</v>
      </c>
      <c r="C30" s="28"/>
      <c r="D30" s="66">
        <v>105</v>
      </c>
      <c r="E30" s="66">
        <v>130780</v>
      </c>
      <c r="F30" s="66">
        <v>1746060</v>
      </c>
      <c r="G30" s="66">
        <v>474691</v>
      </c>
      <c r="H30" s="66">
        <v>127313</v>
      </c>
      <c r="I30" s="66">
        <v>411166</v>
      </c>
      <c r="J30" s="69">
        <f t="shared" si="0"/>
        <v>2890010</v>
      </c>
      <c r="K30" s="42"/>
      <c r="L30" s="47">
        <f t="shared" si="1"/>
        <v>1245.5238095238096</v>
      </c>
      <c r="M30" s="44">
        <f t="shared" si="4"/>
        <v>16629.142857142859</v>
      </c>
      <c r="N30" s="45">
        <f t="shared" si="5"/>
        <v>4520.8666666666668</v>
      </c>
      <c r="O30" s="45">
        <f t="shared" si="6"/>
        <v>1212.5047619047618</v>
      </c>
      <c r="P30" s="45">
        <f t="shared" si="2"/>
        <v>3915.8666666666668</v>
      </c>
      <c r="Q30" s="50">
        <f t="shared" si="3"/>
        <v>27523.904761904763</v>
      </c>
      <c r="R30" s="1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78" x14ac:dyDescent="0.25">
      <c r="A31" s="5" t="s">
        <v>8</v>
      </c>
      <c r="B31" s="12" t="s">
        <v>33</v>
      </c>
      <c r="C31" s="12"/>
      <c r="D31" s="68">
        <v>302</v>
      </c>
      <c r="E31" s="68">
        <v>0</v>
      </c>
      <c r="F31" s="68">
        <v>3490884</v>
      </c>
      <c r="G31" s="68">
        <v>2587867</v>
      </c>
      <c r="H31" s="68">
        <v>368057</v>
      </c>
      <c r="I31" s="68">
        <v>1229961</v>
      </c>
      <c r="J31" s="70">
        <f t="shared" si="0"/>
        <v>7676769</v>
      </c>
      <c r="K31" s="42"/>
      <c r="L31" s="51">
        <f t="shared" si="1"/>
        <v>0</v>
      </c>
      <c r="M31" s="46">
        <f t="shared" si="4"/>
        <v>11559.218543046358</v>
      </c>
      <c r="N31" s="52">
        <f t="shared" si="5"/>
        <v>8569.0960264900659</v>
      </c>
      <c r="O31" s="52">
        <f t="shared" si="6"/>
        <v>1218.7317880794701</v>
      </c>
      <c r="P31" s="52">
        <f t="shared" si="2"/>
        <v>4072.7185430463578</v>
      </c>
      <c r="Q31" s="53">
        <f t="shared" si="3"/>
        <v>25419.764900662252</v>
      </c>
      <c r="R31" s="1"/>
    </row>
    <row r="32" spans="1:78" x14ac:dyDescent="0.25">
      <c r="A32" s="4" t="s">
        <v>9</v>
      </c>
      <c r="B32" s="14" t="s">
        <v>34</v>
      </c>
      <c r="C32" s="14"/>
      <c r="D32" s="66">
        <v>8892</v>
      </c>
      <c r="E32" s="66">
        <v>43000000</v>
      </c>
      <c r="F32" s="66">
        <v>77574055</v>
      </c>
      <c r="G32" s="66">
        <v>164384</v>
      </c>
      <c r="H32" s="66">
        <v>847163</v>
      </c>
      <c r="I32" s="66">
        <v>8120991</v>
      </c>
      <c r="J32" s="69">
        <f t="shared" si="0"/>
        <v>129706593</v>
      </c>
      <c r="K32" s="42"/>
      <c r="L32" s="47">
        <f t="shared" si="1"/>
        <v>4835.8074673864148</v>
      </c>
      <c r="M32" s="44">
        <f t="shared" si="4"/>
        <v>8724.0277777777774</v>
      </c>
      <c r="N32" s="45">
        <f t="shared" si="5"/>
        <v>18.486729644624383</v>
      </c>
      <c r="O32" s="45">
        <f t="shared" si="6"/>
        <v>95.272492127755285</v>
      </c>
      <c r="P32" s="45">
        <f t="shared" si="2"/>
        <v>913.29183535762479</v>
      </c>
      <c r="Q32" s="50">
        <f t="shared" si="3"/>
        <v>14586.886302294197</v>
      </c>
      <c r="R32" s="1"/>
    </row>
    <row r="33" spans="1:74" x14ac:dyDescent="0.25">
      <c r="A33" s="4" t="s">
        <v>9</v>
      </c>
      <c r="B33" s="28" t="s">
        <v>35</v>
      </c>
      <c r="C33" s="28"/>
      <c r="D33" s="66">
        <v>2174</v>
      </c>
      <c r="E33" s="66">
        <v>8239518</v>
      </c>
      <c r="F33" s="66">
        <v>21213668</v>
      </c>
      <c r="G33" s="66">
        <v>148608</v>
      </c>
      <c r="H33" s="66">
        <v>146317</v>
      </c>
      <c r="I33" s="66">
        <v>2307240</v>
      </c>
      <c r="J33" s="69">
        <f t="shared" si="0"/>
        <v>32055351</v>
      </c>
      <c r="K33" s="42"/>
      <c r="L33" s="47">
        <f t="shared" si="1"/>
        <v>3790.0266789328425</v>
      </c>
      <c r="M33" s="44">
        <f t="shared" si="4"/>
        <v>9757.8969641214353</v>
      </c>
      <c r="N33" s="45">
        <f t="shared" si="5"/>
        <v>68.356945722171119</v>
      </c>
      <c r="O33" s="45">
        <f t="shared" si="6"/>
        <v>67.303127874885007</v>
      </c>
      <c r="P33" s="45">
        <f t="shared" si="2"/>
        <v>1061.2879484820608</v>
      </c>
      <c r="Q33" s="50">
        <f t="shared" si="3"/>
        <v>14744.871665133394</v>
      </c>
      <c r="R33" s="1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</row>
    <row r="34" spans="1:74" x14ac:dyDescent="0.25">
      <c r="A34" s="5" t="s">
        <v>9</v>
      </c>
      <c r="B34" s="12" t="s">
        <v>36</v>
      </c>
      <c r="C34" s="12"/>
      <c r="D34" s="68">
        <v>131</v>
      </c>
      <c r="E34" s="68">
        <v>470377</v>
      </c>
      <c r="F34" s="68">
        <v>2224054</v>
      </c>
      <c r="G34" s="68">
        <v>638446</v>
      </c>
      <c r="H34" s="68">
        <v>48213</v>
      </c>
      <c r="I34" s="68">
        <v>466306</v>
      </c>
      <c r="J34" s="70">
        <f t="shared" si="0"/>
        <v>3847396</v>
      </c>
      <c r="K34" s="42"/>
      <c r="L34" s="51">
        <f t="shared" si="1"/>
        <v>3590.6641221374048</v>
      </c>
      <c r="M34" s="46">
        <f t="shared" si="4"/>
        <v>16977.51145038168</v>
      </c>
      <c r="N34" s="52">
        <f t="shared" si="5"/>
        <v>4873.6335877862593</v>
      </c>
      <c r="O34" s="52">
        <f t="shared" si="6"/>
        <v>368.03816793893128</v>
      </c>
      <c r="P34" s="52">
        <f t="shared" si="2"/>
        <v>3559.5877862595421</v>
      </c>
      <c r="Q34" s="53">
        <f t="shared" si="3"/>
        <v>29369.435114503816</v>
      </c>
      <c r="R34" s="1"/>
    </row>
    <row r="35" spans="1:74" x14ac:dyDescent="0.25">
      <c r="A35" s="4" t="s">
        <v>9</v>
      </c>
      <c r="B35" s="14" t="s">
        <v>37</v>
      </c>
      <c r="C35" s="14"/>
      <c r="D35" s="66">
        <v>2513</v>
      </c>
      <c r="E35" s="66">
        <v>10250350</v>
      </c>
      <c r="F35" s="66">
        <v>26949650</v>
      </c>
      <c r="G35" s="66">
        <v>2039007</v>
      </c>
      <c r="H35" s="66">
        <v>1496194</v>
      </c>
      <c r="I35" s="66">
        <v>2982854</v>
      </c>
      <c r="J35" s="69">
        <f t="shared" si="0"/>
        <v>43718055</v>
      </c>
      <c r="K35" s="42"/>
      <c r="L35" s="47">
        <f t="shared" si="1"/>
        <v>4078.9295662554714</v>
      </c>
      <c r="M35" s="44">
        <f t="shared" si="4"/>
        <v>10724.094707520891</v>
      </c>
      <c r="N35" s="45">
        <f t="shared" si="5"/>
        <v>811.38360525268604</v>
      </c>
      <c r="O35" s="45">
        <f t="shared" si="6"/>
        <v>595.38161559888579</v>
      </c>
      <c r="P35" s="45">
        <f t="shared" si="2"/>
        <v>1186.9693593314764</v>
      </c>
      <c r="Q35" s="50">
        <f t="shared" si="3"/>
        <v>17396.758853959411</v>
      </c>
      <c r="R35" s="1"/>
    </row>
    <row r="36" spans="1:74" x14ac:dyDescent="0.25">
      <c r="A36" s="4" t="s">
        <v>8</v>
      </c>
      <c r="B36" s="28" t="s">
        <v>38</v>
      </c>
      <c r="C36" s="28"/>
      <c r="D36" s="66">
        <v>335</v>
      </c>
      <c r="E36" s="66">
        <v>0</v>
      </c>
      <c r="F36" s="66">
        <v>6139465</v>
      </c>
      <c r="G36" s="66">
        <v>2471314</v>
      </c>
      <c r="H36" s="66">
        <v>735457</v>
      </c>
      <c r="I36" s="66">
        <v>1154610</v>
      </c>
      <c r="J36" s="69">
        <f t="shared" si="0"/>
        <v>10500846</v>
      </c>
      <c r="K36" s="42"/>
      <c r="L36" s="47">
        <f t="shared" si="1"/>
        <v>0</v>
      </c>
      <c r="M36" s="44">
        <f t="shared" si="4"/>
        <v>18326.761194029852</v>
      </c>
      <c r="N36" s="54">
        <f t="shared" si="5"/>
        <v>7377.0567164179101</v>
      </c>
      <c r="O36" s="54">
        <f t="shared" si="6"/>
        <v>2195.3940298507464</v>
      </c>
      <c r="P36" s="54">
        <f t="shared" si="2"/>
        <v>3446.5970149253731</v>
      </c>
      <c r="Q36" s="50">
        <f t="shared" si="3"/>
        <v>31345.808955223882</v>
      </c>
      <c r="R36" s="1"/>
      <c r="S36" s="13"/>
      <c r="T36" s="13"/>
      <c r="U36" s="13"/>
      <c r="V36" s="13"/>
      <c r="W36" s="13"/>
      <c r="X36" s="13"/>
      <c r="Y36" s="13"/>
    </row>
    <row r="37" spans="1:74" x14ac:dyDescent="0.25">
      <c r="A37" s="5" t="s">
        <v>9</v>
      </c>
      <c r="B37" s="12" t="s">
        <v>39</v>
      </c>
      <c r="C37" s="12"/>
      <c r="D37" s="68">
        <v>330</v>
      </c>
      <c r="E37" s="68">
        <v>772513</v>
      </c>
      <c r="F37" s="68">
        <v>9257680</v>
      </c>
      <c r="G37" s="68">
        <v>2288380</v>
      </c>
      <c r="H37" s="68">
        <v>1139026</v>
      </c>
      <c r="I37" s="68">
        <v>1346237</v>
      </c>
      <c r="J37" s="70">
        <f t="shared" si="0"/>
        <v>14803836</v>
      </c>
      <c r="K37" s="42"/>
      <c r="L37" s="51">
        <f t="shared" si="1"/>
        <v>2340.9484848484849</v>
      </c>
      <c r="M37" s="46">
        <f t="shared" si="4"/>
        <v>28053.575757575756</v>
      </c>
      <c r="N37" s="52">
        <f t="shared" si="5"/>
        <v>6934.484848484848</v>
      </c>
      <c r="O37" s="52">
        <f t="shared" si="6"/>
        <v>3451.5939393939393</v>
      </c>
      <c r="P37" s="52">
        <f t="shared" si="2"/>
        <v>4079.5060606060606</v>
      </c>
      <c r="Q37" s="53">
        <f t="shared" si="3"/>
        <v>44860.109090909093</v>
      </c>
      <c r="R37" s="1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</row>
    <row r="38" spans="1:74" x14ac:dyDescent="0.25">
      <c r="A38" s="4" t="s">
        <v>8</v>
      </c>
      <c r="B38" s="14" t="s">
        <v>40</v>
      </c>
      <c r="C38" s="14"/>
      <c r="D38" s="66">
        <v>4008</v>
      </c>
      <c r="E38" s="66">
        <v>0</v>
      </c>
      <c r="F38" s="66">
        <v>57822536</v>
      </c>
      <c r="G38" s="66">
        <v>22421522</v>
      </c>
      <c r="H38" s="66">
        <v>28569129</v>
      </c>
      <c r="I38" s="66">
        <v>11464394</v>
      </c>
      <c r="J38" s="69">
        <f t="shared" si="0"/>
        <v>120277581</v>
      </c>
      <c r="K38" s="42"/>
      <c r="L38" s="47">
        <f t="shared" si="1"/>
        <v>0</v>
      </c>
      <c r="M38" s="44">
        <f t="shared" si="4"/>
        <v>14426.780439121756</v>
      </c>
      <c r="N38" s="54">
        <f t="shared" si="5"/>
        <v>5594.1921157684628</v>
      </c>
      <c r="O38" s="54">
        <f t="shared" si="6"/>
        <v>7128.0261976047905</v>
      </c>
      <c r="P38" s="54">
        <f t="shared" si="2"/>
        <v>2860.3777445109781</v>
      </c>
      <c r="Q38" s="50">
        <f t="shared" si="3"/>
        <v>30009.376497005989</v>
      </c>
      <c r="R38" s="1"/>
    </row>
    <row r="39" spans="1:74" x14ac:dyDescent="0.25">
      <c r="A39" s="4" t="s">
        <v>8</v>
      </c>
      <c r="B39" s="28" t="s">
        <v>41</v>
      </c>
      <c r="C39" s="28"/>
      <c r="D39" s="66">
        <v>1960</v>
      </c>
      <c r="E39" s="66">
        <v>0</v>
      </c>
      <c r="F39" s="66">
        <v>32129364</v>
      </c>
      <c r="G39" s="66">
        <v>14030444</v>
      </c>
      <c r="H39" s="66">
        <v>3513342</v>
      </c>
      <c r="I39" s="66">
        <v>4921741</v>
      </c>
      <c r="J39" s="69">
        <f t="shared" si="0"/>
        <v>54594891</v>
      </c>
      <c r="K39" s="42"/>
      <c r="L39" s="47">
        <f t="shared" si="1"/>
        <v>0</v>
      </c>
      <c r="M39" s="44">
        <f t="shared" si="4"/>
        <v>16392.532653061226</v>
      </c>
      <c r="N39" s="45">
        <f t="shared" si="5"/>
        <v>7158.3897959183678</v>
      </c>
      <c r="O39" s="45">
        <f t="shared" si="6"/>
        <v>1792.5214285714285</v>
      </c>
      <c r="P39" s="45">
        <f t="shared" si="2"/>
        <v>2511.0923469387753</v>
      </c>
      <c r="Q39" s="50">
        <f t="shared" si="3"/>
        <v>27854.536224489795</v>
      </c>
      <c r="R39" s="1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x14ac:dyDescent="0.25">
      <c r="A40" s="5" t="s">
        <v>9</v>
      </c>
      <c r="B40" s="12" t="s">
        <v>42</v>
      </c>
      <c r="C40" s="12"/>
      <c r="D40" s="68">
        <v>17247</v>
      </c>
      <c r="E40" s="68">
        <v>48845260</v>
      </c>
      <c r="F40" s="68">
        <v>144671949</v>
      </c>
      <c r="G40" s="68">
        <v>1005974</v>
      </c>
      <c r="H40" s="68">
        <v>2846207</v>
      </c>
      <c r="I40" s="68">
        <v>15942152</v>
      </c>
      <c r="J40" s="70">
        <f t="shared" ref="J40:J61" si="7">SUM(E40:I40)</f>
        <v>213311542</v>
      </c>
      <c r="K40" s="42"/>
      <c r="L40" s="51">
        <f t="shared" ref="L40:L59" si="8">E40/D40</f>
        <v>2832.1018148083726</v>
      </c>
      <c r="M40" s="46">
        <f t="shared" si="4"/>
        <v>8388.2384762567399</v>
      </c>
      <c r="N40" s="52">
        <f t="shared" ref="N40:N60" si="9">G40/D40</f>
        <v>58.327477242418972</v>
      </c>
      <c r="O40" s="52">
        <f t="shared" si="6"/>
        <v>165.02620745636924</v>
      </c>
      <c r="P40" s="52">
        <f t="shared" ref="P40:P60" si="10">I40/D40</f>
        <v>924.34348002551167</v>
      </c>
      <c r="Q40" s="53">
        <f t="shared" ref="Q40:Q60" si="11">J40/D40</f>
        <v>12368.037455789412</v>
      </c>
      <c r="R40" s="1"/>
    </row>
    <row r="41" spans="1:74" x14ac:dyDescent="0.25">
      <c r="A41" s="4" t="s">
        <v>9</v>
      </c>
      <c r="B41" s="14" t="s">
        <v>43</v>
      </c>
      <c r="C41" s="14"/>
      <c r="D41" s="66">
        <v>955</v>
      </c>
      <c r="E41" s="66">
        <v>74326</v>
      </c>
      <c r="F41" s="66">
        <v>6717917</v>
      </c>
      <c r="G41" s="66">
        <v>1115</v>
      </c>
      <c r="H41" s="66">
        <v>130859</v>
      </c>
      <c r="I41" s="66">
        <v>1535570</v>
      </c>
      <c r="J41" s="69">
        <f t="shared" si="7"/>
        <v>8459787</v>
      </c>
      <c r="K41" s="42"/>
      <c r="L41" s="47">
        <f t="shared" si="8"/>
        <v>77.828272251308903</v>
      </c>
      <c r="M41" s="44">
        <f t="shared" si="4"/>
        <v>7034.4680628272254</v>
      </c>
      <c r="N41" s="54">
        <f t="shared" si="9"/>
        <v>1.1675392670157068</v>
      </c>
      <c r="O41" s="54">
        <f t="shared" si="6"/>
        <v>137.02513089005237</v>
      </c>
      <c r="P41" s="54">
        <f t="shared" si="10"/>
        <v>1607.9267015706807</v>
      </c>
      <c r="Q41" s="50">
        <f t="shared" si="11"/>
        <v>8858.4157068062832</v>
      </c>
      <c r="R41" s="1"/>
    </row>
    <row r="42" spans="1:74" x14ac:dyDescent="0.25">
      <c r="A42" s="6" t="s">
        <v>9</v>
      </c>
      <c r="B42" s="15" t="s">
        <v>44</v>
      </c>
      <c r="C42" s="15"/>
      <c r="D42" s="66">
        <v>681</v>
      </c>
      <c r="E42" s="66">
        <v>2008869</v>
      </c>
      <c r="F42" s="66">
        <v>8246923</v>
      </c>
      <c r="G42" s="66">
        <v>84441</v>
      </c>
      <c r="H42" s="66">
        <v>388271</v>
      </c>
      <c r="I42" s="66">
        <v>1786281</v>
      </c>
      <c r="J42" s="69">
        <f t="shared" si="7"/>
        <v>12514785</v>
      </c>
      <c r="K42" s="42"/>
      <c r="L42" s="47">
        <f t="shared" si="8"/>
        <v>2949.8810572687225</v>
      </c>
      <c r="M42" s="44">
        <f t="shared" si="4"/>
        <v>12110.019089574156</v>
      </c>
      <c r="N42" s="45">
        <f t="shared" si="9"/>
        <v>123.99559471365639</v>
      </c>
      <c r="O42" s="45">
        <f t="shared" si="6"/>
        <v>570.14831130690163</v>
      </c>
      <c r="P42" s="45">
        <f t="shared" si="10"/>
        <v>2623.0264317180618</v>
      </c>
      <c r="Q42" s="50">
        <f t="shared" si="11"/>
        <v>18377.070484581498</v>
      </c>
      <c r="R42" s="1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74" x14ac:dyDescent="0.25">
      <c r="A43" s="7" t="s">
        <v>9</v>
      </c>
      <c r="B43" s="11" t="s">
        <v>45</v>
      </c>
      <c r="C43" s="11"/>
      <c r="D43" s="68">
        <v>1647</v>
      </c>
      <c r="E43" s="68">
        <v>34675087</v>
      </c>
      <c r="F43" s="68">
        <v>15574769</v>
      </c>
      <c r="G43" s="68">
        <v>5926762</v>
      </c>
      <c r="H43" s="68">
        <v>1543744</v>
      </c>
      <c r="I43" s="68">
        <v>5853175</v>
      </c>
      <c r="J43" s="70">
        <f t="shared" si="7"/>
        <v>63573537</v>
      </c>
      <c r="K43" s="42"/>
      <c r="L43" s="51">
        <f t="shared" si="8"/>
        <v>21053.483302975106</v>
      </c>
      <c r="M43" s="46">
        <f t="shared" si="4"/>
        <v>9456.4474802671521</v>
      </c>
      <c r="N43" s="52">
        <f t="shared" si="9"/>
        <v>3598.5197328476015</v>
      </c>
      <c r="O43" s="52">
        <f t="shared" si="6"/>
        <v>937.30661809350329</v>
      </c>
      <c r="P43" s="52">
        <f t="shared" si="10"/>
        <v>3553.8403157255616</v>
      </c>
      <c r="Q43" s="53">
        <f t="shared" si="11"/>
        <v>38599.597449908928</v>
      </c>
      <c r="R43" s="1"/>
    </row>
    <row r="44" spans="1:74" x14ac:dyDescent="0.25">
      <c r="A44" s="6" t="s">
        <v>9</v>
      </c>
      <c r="B44" s="10" t="s">
        <v>46</v>
      </c>
      <c r="C44" s="10"/>
      <c r="D44" s="66">
        <v>1840</v>
      </c>
      <c r="E44" s="66">
        <v>1818033</v>
      </c>
      <c r="F44" s="66">
        <v>34046636</v>
      </c>
      <c r="G44" s="66">
        <v>7787021</v>
      </c>
      <c r="H44" s="66">
        <v>6334237</v>
      </c>
      <c r="I44" s="66">
        <v>6960359</v>
      </c>
      <c r="J44" s="69">
        <f t="shared" si="7"/>
        <v>56946286</v>
      </c>
      <c r="K44" s="42"/>
      <c r="L44" s="47">
        <f t="shared" si="8"/>
        <v>988.0614130434783</v>
      </c>
      <c r="M44" s="44">
        <f t="shared" si="4"/>
        <v>18503.60652173913</v>
      </c>
      <c r="N44" s="54">
        <f t="shared" si="9"/>
        <v>4232.0766304347826</v>
      </c>
      <c r="O44" s="54">
        <f t="shared" si="6"/>
        <v>3442.5201086956522</v>
      </c>
      <c r="P44" s="54">
        <f t="shared" si="10"/>
        <v>3782.8038043478259</v>
      </c>
      <c r="Q44" s="50">
        <f t="shared" si="11"/>
        <v>30949.06847826087</v>
      </c>
      <c r="R44" s="1"/>
    </row>
    <row r="45" spans="1:74" x14ac:dyDescent="0.25">
      <c r="A45" s="6" t="s">
        <v>9</v>
      </c>
      <c r="B45" s="10" t="s">
        <v>47</v>
      </c>
      <c r="C45" s="10"/>
      <c r="D45" s="66">
        <v>15</v>
      </c>
      <c r="E45" s="66">
        <v>53158</v>
      </c>
      <c r="F45" s="66">
        <v>460217</v>
      </c>
      <c r="G45" s="66">
        <v>0</v>
      </c>
      <c r="H45" s="66">
        <v>15137</v>
      </c>
      <c r="I45" s="66">
        <v>44525</v>
      </c>
      <c r="J45" s="69">
        <f t="shared" si="7"/>
        <v>573037</v>
      </c>
      <c r="K45" s="42"/>
      <c r="L45" s="47">
        <f t="shared" si="8"/>
        <v>3543.8666666666668</v>
      </c>
      <c r="M45" s="44">
        <f t="shared" si="4"/>
        <v>30681.133333333335</v>
      </c>
      <c r="N45" s="45">
        <f t="shared" si="9"/>
        <v>0</v>
      </c>
      <c r="O45" s="45">
        <f t="shared" si="6"/>
        <v>1009.1333333333333</v>
      </c>
      <c r="P45" s="45">
        <f t="shared" si="10"/>
        <v>2968.3333333333335</v>
      </c>
      <c r="Q45" s="50">
        <f t="shared" si="11"/>
        <v>38202.466666666667</v>
      </c>
      <c r="R45" s="1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74" x14ac:dyDescent="0.25">
      <c r="A46" s="7" t="s">
        <v>9</v>
      </c>
      <c r="B46" s="11" t="s">
        <v>48</v>
      </c>
      <c r="C46" s="11"/>
      <c r="D46" s="68">
        <v>451</v>
      </c>
      <c r="E46" s="68">
        <v>1800000</v>
      </c>
      <c r="F46" s="68">
        <v>5974504</v>
      </c>
      <c r="G46" s="68">
        <v>0</v>
      </c>
      <c r="H46" s="68">
        <v>181611</v>
      </c>
      <c r="I46" s="68">
        <v>486252</v>
      </c>
      <c r="J46" s="70">
        <f t="shared" si="7"/>
        <v>8442367</v>
      </c>
      <c r="K46" s="42"/>
      <c r="L46" s="51">
        <f t="shared" si="8"/>
        <v>3991.130820399113</v>
      </c>
      <c r="M46" s="46">
        <f t="shared" si="4"/>
        <v>13247.237250554324</v>
      </c>
      <c r="N46" s="52">
        <f t="shared" si="9"/>
        <v>0</v>
      </c>
      <c r="O46" s="52">
        <f t="shared" si="6"/>
        <v>402.68514412416852</v>
      </c>
      <c r="P46" s="52">
        <f t="shared" si="10"/>
        <v>1078.1640798226165</v>
      </c>
      <c r="Q46" s="53">
        <f t="shared" si="11"/>
        <v>18719.217294900223</v>
      </c>
      <c r="R46" s="1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74" x14ac:dyDescent="0.25">
      <c r="A47" s="6" t="s">
        <v>8</v>
      </c>
      <c r="B47" s="10" t="s">
        <v>49</v>
      </c>
      <c r="C47" s="10"/>
      <c r="D47" s="66">
        <v>89</v>
      </c>
      <c r="E47" s="66">
        <v>0</v>
      </c>
      <c r="F47" s="66">
        <v>1493153</v>
      </c>
      <c r="G47" s="66">
        <v>612660</v>
      </c>
      <c r="H47" s="66">
        <v>257950</v>
      </c>
      <c r="I47" s="66">
        <v>372599</v>
      </c>
      <c r="J47" s="69">
        <f t="shared" si="7"/>
        <v>2736362</v>
      </c>
      <c r="K47" s="42"/>
      <c r="L47" s="47">
        <f t="shared" si="8"/>
        <v>0</v>
      </c>
      <c r="M47" s="44">
        <f t="shared" si="4"/>
        <v>16777</v>
      </c>
      <c r="N47" s="54">
        <f t="shared" si="9"/>
        <v>6883.8202247191011</v>
      </c>
      <c r="O47" s="54">
        <f t="shared" si="6"/>
        <v>2898.3146067415732</v>
      </c>
      <c r="P47" s="54">
        <f t="shared" si="10"/>
        <v>4186.5056179775283</v>
      </c>
      <c r="Q47" s="50">
        <f t="shared" si="11"/>
        <v>30745.6404494382</v>
      </c>
      <c r="R47" s="1"/>
    </row>
    <row r="48" spans="1:74" x14ac:dyDescent="0.25">
      <c r="A48" s="6" t="s">
        <v>9</v>
      </c>
      <c r="B48" s="10" t="s">
        <v>66</v>
      </c>
      <c r="C48" s="10"/>
      <c r="D48" s="66">
        <v>183</v>
      </c>
      <c r="E48" s="66">
        <v>68674</v>
      </c>
      <c r="F48" s="66">
        <v>3409075</v>
      </c>
      <c r="G48" s="66">
        <v>0</v>
      </c>
      <c r="H48" s="66">
        <v>266820</v>
      </c>
      <c r="I48" s="66">
        <v>961418</v>
      </c>
      <c r="J48" s="69">
        <f t="shared" si="7"/>
        <v>4705987</v>
      </c>
      <c r="K48" s="42"/>
      <c r="L48" s="47">
        <f t="shared" si="8"/>
        <v>375.26775956284155</v>
      </c>
      <c r="M48" s="44">
        <f t="shared" si="4"/>
        <v>18628.82513661202</v>
      </c>
      <c r="N48" s="54">
        <f t="shared" si="9"/>
        <v>0</v>
      </c>
      <c r="O48" s="54">
        <f t="shared" si="6"/>
        <v>1458.032786885246</v>
      </c>
      <c r="P48" s="54">
        <f t="shared" si="10"/>
        <v>5253.6502732240433</v>
      </c>
      <c r="Q48" s="50">
        <f t="shared" si="11"/>
        <v>25715.775956284153</v>
      </c>
      <c r="R48" s="1"/>
    </row>
    <row r="49" spans="1:69" x14ac:dyDescent="0.25">
      <c r="A49" s="7" t="s">
        <v>9</v>
      </c>
      <c r="B49" s="11" t="s">
        <v>50</v>
      </c>
      <c r="C49" s="11"/>
      <c r="D49" s="68">
        <v>1313</v>
      </c>
      <c r="E49" s="68">
        <v>4765758</v>
      </c>
      <c r="F49" s="68">
        <v>13518254</v>
      </c>
      <c r="G49" s="68">
        <v>511113</v>
      </c>
      <c r="H49" s="68">
        <v>177149</v>
      </c>
      <c r="I49" s="68">
        <v>1910524</v>
      </c>
      <c r="J49" s="70">
        <f t="shared" si="7"/>
        <v>20882798</v>
      </c>
      <c r="K49" s="42"/>
      <c r="L49" s="51">
        <f t="shared" si="8"/>
        <v>3629.6709824828636</v>
      </c>
      <c r="M49" s="46">
        <f t="shared" si="4"/>
        <v>10295.699923838538</v>
      </c>
      <c r="N49" s="52">
        <f t="shared" si="9"/>
        <v>389.27113480578828</v>
      </c>
      <c r="O49" s="52">
        <f t="shared" si="6"/>
        <v>134.91926884996192</v>
      </c>
      <c r="P49" s="52">
        <f t="shared" si="10"/>
        <v>1455.0830159939071</v>
      </c>
      <c r="Q49" s="53">
        <f t="shared" si="11"/>
        <v>15904.64432597106</v>
      </c>
      <c r="R49" s="1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9" x14ac:dyDescent="0.25">
      <c r="A50" s="6" t="s">
        <v>9</v>
      </c>
      <c r="B50" s="10" t="s">
        <v>51</v>
      </c>
      <c r="C50" s="10"/>
      <c r="D50" s="66">
        <v>64</v>
      </c>
      <c r="E50" s="66">
        <v>1127353</v>
      </c>
      <c r="F50" s="66">
        <v>608519</v>
      </c>
      <c r="G50" s="66">
        <v>0</v>
      </c>
      <c r="H50" s="66">
        <v>22538</v>
      </c>
      <c r="I50" s="66">
        <v>856265</v>
      </c>
      <c r="J50" s="69">
        <f t="shared" si="7"/>
        <v>2614675</v>
      </c>
      <c r="K50" s="42"/>
      <c r="L50" s="47">
        <f t="shared" si="8"/>
        <v>17614.890625</v>
      </c>
      <c r="M50" s="44">
        <f t="shared" si="4"/>
        <v>9508.109375</v>
      </c>
      <c r="N50" s="54">
        <f t="shared" si="9"/>
        <v>0</v>
      </c>
      <c r="O50" s="54">
        <f t="shared" si="6"/>
        <v>352.15625</v>
      </c>
      <c r="P50" s="54">
        <f t="shared" si="10"/>
        <v>13379.140625</v>
      </c>
      <c r="Q50" s="50">
        <f t="shared" si="11"/>
        <v>40854.296875</v>
      </c>
      <c r="R50" s="1"/>
    </row>
    <row r="51" spans="1:69" x14ac:dyDescent="0.25">
      <c r="A51" s="6" t="s">
        <v>8</v>
      </c>
      <c r="B51" s="10" t="s">
        <v>52</v>
      </c>
      <c r="C51" s="10"/>
      <c r="D51" s="66">
        <v>190</v>
      </c>
      <c r="E51" s="66">
        <v>0</v>
      </c>
      <c r="F51" s="66">
        <v>5186894</v>
      </c>
      <c r="G51" s="66">
        <v>389587</v>
      </c>
      <c r="H51" s="66">
        <v>612267</v>
      </c>
      <c r="I51" s="66">
        <v>562154</v>
      </c>
      <c r="J51" s="69">
        <f t="shared" si="7"/>
        <v>6750902</v>
      </c>
      <c r="K51" s="42"/>
      <c r="L51" s="47">
        <f t="shared" si="8"/>
        <v>0</v>
      </c>
      <c r="M51" s="44">
        <f t="shared" si="4"/>
        <v>27299.442105263159</v>
      </c>
      <c r="N51" s="54">
        <f t="shared" si="9"/>
        <v>2050.4578947368423</v>
      </c>
      <c r="O51" s="54">
        <f t="shared" si="6"/>
        <v>3222.4578947368423</v>
      </c>
      <c r="P51" s="54">
        <f t="shared" si="10"/>
        <v>2958.7052631578949</v>
      </c>
      <c r="Q51" s="50">
        <f t="shared" si="11"/>
        <v>35531.063157894736</v>
      </c>
      <c r="R51" s="1"/>
    </row>
    <row r="52" spans="1:69" x14ac:dyDescent="0.25">
      <c r="A52" s="7" t="s">
        <v>8</v>
      </c>
      <c r="B52" s="11" t="s">
        <v>53</v>
      </c>
      <c r="C52" s="11"/>
      <c r="D52" s="68">
        <v>586</v>
      </c>
      <c r="E52" s="68">
        <v>0</v>
      </c>
      <c r="F52" s="68">
        <v>9793636</v>
      </c>
      <c r="G52" s="68">
        <v>4984405</v>
      </c>
      <c r="H52" s="68">
        <v>1174349</v>
      </c>
      <c r="I52" s="68">
        <v>1871233</v>
      </c>
      <c r="J52" s="70">
        <f t="shared" si="7"/>
        <v>17823623</v>
      </c>
      <c r="K52" s="42"/>
      <c r="L52" s="51">
        <f t="shared" si="8"/>
        <v>0</v>
      </c>
      <c r="M52" s="46">
        <f t="shared" si="4"/>
        <v>16712.689419795221</v>
      </c>
      <c r="N52" s="52">
        <f t="shared" si="9"/>
        <v>8505.8105802047776</v>
      </c>
      <c r="O52" s="52">
        <f t="shared" si="6"/>
        <v>2004.0085324232082</v>
      </c>
      <c r="P52" s="52">
        <f t="shared" si="10"/>
        <v>3193.2303754266213</v>
      </c>
      <c r="Q52" s="53">
        <f t="shared" si="11"/>
        <v>30415.738907849831</v>
      </c>
      <c r="R52" s="1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</row>
    <row r="53" spans="1:69" x14ac:dyDescent="0.25">
      <c r="A53" s="6" t="s">
        <v>9</v>
      </c>
      <c r="B53" s="10" t="s">
        <v>54</v>
      </c>
      <c r="C53" s="10"/>
      <c r="D53" s="66">
        <v>49</v>
      </c>
      <c r="E53" s="66">
        <v>21633</v>
      </c>
      <c r="F53" s="66">
        <v>1095678</v>
      </c>
      <c r="G53" s="66">
        <v>210531</v>
      </c>
      <c r="H53" s="66">
        <v>43854</v>
      </c>
      <c r="I53" s="66">
        <v>92638</v>
      </c>
      <c r="J53" s="69">
        <f t="shared" si="7"/>
        <v>1464334</v>
      </c>
      <c r="K53" s="42"/>
      <c r="L53" s="47">
        <f t="shared" si="8"/>
        <v>441.48979591836735</v>
      </c>
      <c r="M53" s="44">
        <f t="shared" si="4"/>
        <v>22360.775510204083</v>
      </c>
      <c r="N53" s="45">
        <f t="shared" si="9"/>
        <v>4296.5510204081629</v>
      </c>
      <c r="O53" s="45">
        <f t="shared" si="6"/>
        <v>894.9795918367347</v>
      </c>
      <c r="P53" s="54">
        <f t="shared" si="10"/>
        <v>1890.5714285714287</v>
      </c>
      <c r="Q53" s="50">
        <f t="shared" si="11"/>
        <v>29884.367346938776</v>
      </c>
      <c r="R53" s="1"/>
    </row>
    <row r="54" spans="1:69" x14ac:dyDescent="0.25">
      <c r="A54" s="6" t="s">
        <v>9</v>
      </c>
      <c r="B54" s="10" t="s">
        <v>55</v>
      </c>
      <c r="C54" s="10"/>
      <c r="D54" s="66">
        <v>415</v>
      </c>
      <c r="E54" s="66">
        <v>2825150</v>
      </c>
      <c r="F54" s="66">
        <v>4512832</v>
      </c>
      <c r="G54" s="66">
        <v>36558</v>
      </c>
      <c r="H54" s="66">
        <v>76612</v>
      </c>
      <c r="I54" s="66">
        <v>556561</v>
      </c>
      <c r="J54" s="69">
        <f t="shared" si="7"/>
        <v>8007713</v>
      </c>
      <c r="K54" s="42"/>
      <c r="L54" s="47">
        <f t="shared" si="8"/>
        <v>6807.5903614457829</v>
      </c>
      <c r="M54" s="44">
        <f t="shared" si="4"/>
        <v>10874.293975903614</v>
      </c>
      <c r="N54" s="45">
        <f t="shared" si="9"/>
        <v>88.091566265060237</v>
      </c>
      <c r="O54" s="45">
        <f t="shared" si="6"/>
        <v>184.60722891566266</v>
      </c>
      <c r="P54" s="54">
        <f t="shared" si="10"/>
        <v>1341.1108433734939</v>
      </c>
      <c r="Q54" s="50">
        <f t="shared" si="11"/>
        <v>19295.693975903614</v>
      </c>
      <c r="R54" s="1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69" x14ac:dyDescent="0.25">
      <c r="A55" s="7" t="s">
        <v>9</v>
      </c>
      <c r="B55" s="11" t="s">
        <v>56</v>
      </c>
      <c r="C55" s="11"/>
      <c r="D55" s="68">
        <v>636</v>
      </c>
      <c r="E55" s="68">
        <v>8164716</v>
      </c>
      <c r="F55" s="68">
        <v>4108638</v>
      </c>
      <c r="G55" s="68">
        <v>6173</v>
      </c>
      <c r="H55" s="68">
        <v>92206</v>
      </c>
      <c r="I55" s="68">
        <v>787506</v>
      </c>
      <c r="J55" s="71">
        <f t="shared" si="7"/>
        <v>13159239</v>
      </c>
      <c r="K55" s="43"/>
      <c r="L55" s="51">
        <f t="shared" si="8"/>
        <v>12837.603773584906</v>
      </c>
      <c r="M55" s="46">
        <f t="shared" si="4"/>
        <v>6460.1226415094343</v>
      </c>
      <c r="N55" s="52">
        <f t="shared" si="9"/>
        <v>9.7059748427672954</v>
      </c>
      <c r="O55" s="52">
        <f t="shared" si="6"/>
        <v>144.97798742138366</v>
      </c>
      <c r="P55" s="52">
        <f t="shared" si="10"/>
        <v>1238.2169811320755</v>
      </c>
      <c r="Q55" s="53">
        <f t="shared" si="11"/>
        <v>20690.627358490565</v>
      </c>
      <c r="R55" s="1"/>
    </row>
    <row r="56" spans="1:69" x14ac:dyDescent="0.25">
      <c r="A56" s="6" t="s">
        <v>9</v>
      </c>
      <c r="B56" s="10" t="s">
        <v>57</v>
      </c>
      <c r="C56" s="10"/>
      <c r="D56" s="66">
        <v>386</v>
      </c>
      <c r="E56" s="66">
        <v>1545287</v>
      </c>
      <c r="F56" s="66">
        <v>4071330</v>
      </c>
      <c r="G56" s="66">
        <v>866</v>
      </c>
      <c r="H56" s="66">
        <v>43332</v>
      </c>
      <c r="I56" s="66">
        <v>1223442</v>
      </c>
      <c r="J56" s="72">
        <f t="shared" si="7"/>
        <v>6884257</v>
      </c>
      <c r="K56" s="43"/>
      <c r="L56" s="47">
        <f t="shared" si="8"/>
        <v>4003.3341968911918</v>
      </c>
      <c r="M56" s="44">
        <f t="shared" si="4"/>
        <v>10547.487046632124</v>
      </c>
      <c r="N56" s="54">
        <f t="shared" si="9"/>
        <v>2.2435233160621761</v>
      </c>
      <c r="O56" s="54">
        <f t="shared" si="6"/>
        <v>112.25906735751295</v>
      </c>
      <c r="P56" s="54">
        <f t="shared" si="10"/>
        <v>3169.538860103627</v>
      </c>
      <c r="Q56" s="50">
        <f t="shared" si="11"/>
        <v>17834.862694300518</v>
      </c>
      <c r="R56" s="1"/>
    </row>
    <row r="57" spans="1:69" x14ac:dyDescent="0.25">
      <c r="A57" s="6" t="s">
        <v>9</v>
      </c>
      <c r="B57" s="10" t="s">
        <v>58</v>
      </c>
      <c r="C57" s="10"/>
      <c r="D57" s="66">
        <v>95</v>
      </c>
      <c r="E57" s="66">
        <v>441000</v>
      </c>
      <c r="F57" s="66">
        <v>1465646</v>
      </c>
      <c r="G57" s="66">
        <v>193582</v>
      </c>
      <c r="H57" s="66">
        <v>253625</v>
      </c>
      <c r="I57" s="66">
        <v>408043</v>
      </c>
      <c r="J57" s="69">
        <f t="shared" si="7"/>
        <v>2761896</v>
      </c>
      <c r="K57" s="42"/>
      <c r="L57" s="47">
        <f t="shared" si="8"/>
        <v>4642.105263157895</v>
      </c>
      <c r="M57" s="44">
        <f>F57/D57</f>
        <v>15427.852631578948</v>
      </c>
      <c r="N57" s="45">
        <f t="shared" si="9"/>
        <v>2037.7052631578947</v>
      </c>
      <c r="O57" s="45">
        <f t="shared" si="6"/>
        <v>2669.7368421052633</v>
      </c>
      <c r="P57" s="54">
        <f t="shared" si="10"/>
        <v>4295.1894736842105</v>
      </c>
      <c r="Q57" s="50">
        <f t="shared" si="11"/>
        <v>29072.589473684209</v>
      </c>
      <c r="R57" s="1"/>
    </row>
    <row r="58" spans="1:69" x14ac:dyDescent="0.25">
      <c r="A58" s="7" t="s">
        <v>8</v>
      </c>
      <c r="B58" s="11" t="s">
        <v>59</v>
      </c>
      <c r="C58" s="11"/>
      <c r="D58" s="68">
        <v>257</v>
      </c>
      <c r="E58" s="68">
        <v>0</v>
      </c>
      <c r="F58" s="68">
        <v>7185983</v>
      </c>
      <c r="G58" s="68">
        <v>1068132</v>
      </c>
      <c r="H58" s="68">
        <v>894287</v>
      </c>
      <c r="I58" s="68">
        <v>1078825</v>
      </c>
      <c r="J58" s="70">
        <f t="shared" ref="J58" si="12">SUM(E58:I58)</f>
        <v>10227227</v>
      </c>
      <c r="K58" s="42"/>
      <c r="L58" s="51">
        <f t="shared" si="8"/>
        <v>0</v>
      </c>
      <c r="M58" s="46">
        <f>F58/D58</f>
        <v>27961.0233463035</v>
      </c>
      <c r="N58" s="52">
        <f t="shared" si="9"/>
        <v>4156.1556420233464</v>
      </c>
      <c r="O58" s="52">
        <f t="shared" si="6"/>
        <v>3479.7159533073932</v>
      </c>
      <c r="P58" s="52">
        <f t="shared" si="10"/>
        <v>4197.7626459143967</v>
      </c>
      <c r="Q58" s="53">
        <f t="shared" si="11"/>
        <v>39794.657587548638</v>
      </c>
      <c r="R58" s="1"/>
    </row>
    <row r="59" spans="1:69" x14ac:dyDescent="0.25">
      <c r="A59" s="6" t="s">
        <v>8</v>
      </c>
      <c r="B59" s="10" t="s">
        <v>60</v>
      </c>
      <c r="C59" s="10"/>
      <c r="D59" s="66">
        <v>1402</v>
      </c>
      <c r="E59" s="66">
        <v>0</v>
      </c>
      <c r="F59" s="66">
        <v>12572510</v>
      </c>
      <c r="G59" s="66">
        <v>1498846</v>
      </c>
      <c r="H59" s="66">
        <v>1329443</v>
      </c>
      <c r="I59" s="66">
        <v>4630268</v>
      </c>
      <c r="J59" s="69">
        <f t="shared" si="7"/>
        <v>20031067</v>
      </c>
      <c r="K59" s="42"/>
      <c r="L59" s="55">
        <f t="shared" si="8"/>
        <v>0</v>
      </c>
      <c r="M59" s="56">
        <f>F59/D59</f>
        <v>8967.5534950071324</v>
      </c>
      <c r="N59" s="54">
        <f t="shared" si="9"/>
        <v>1069.077032810271</v>
      </c>
      <c r="O59" s="54">
        <f t="shared" si="6"/>
        <v>948.24750356633376</v>
      </c>
      <c r="P59" s="54">
        <f>I59/D59</f>
        <v>3302.6162624821682</v>
      </c>
      <c r="Q59" s="50">
        <f>J59/D59</f>
        <v>14287.494293865906</v>
      </c>
      <c r="R59" s="1"/>
    </row>
    <row r="60" spans="1:69" ht="13" thickBot="1" x14ac:dyDescent="0.3">
      <c r="A60" s="8" t="s">
        <v>8</v>
      </c>
      <c r="B60" s="9" t="s">
        <v>61</v>
      </c>
      <c r="C60" s="9"/>
      <c r="D60" s="68">
        <v>431</v>
      </c>
      <c r="E60" s="68">
        <v>0</v>
      </c>
      <c r="F60" s="68">
        <v>6323603</v>
      </c>
      <c r="G60" s="68">
        <v>3781631</v>
      </c>
      <c r="H60" s="68">
        <v>1535477</v>
      </c>
      <c r="I60" s="68">
        <v>3205934</v>
      </c>
      <c r="J60" s="69">
        <f t="shared" si="7"/>
        <v>14846645</v>
      </c>
      <c r="K60" s="42"/>
      <c r="L60" s="57">
        <f>E60/D60</f>
        <v>0</v>
      </c>
      <c r="M60" s="58">
        <f>F60/D60</f>
        <v>14671.932714617169</v>
      </c>
      <c r="N60" s="54">
        <f t="shared" si="9"/>
        <v>8774.0858468677488</v>
      </c>
      <c r="O60" s="54">
        <f t="shared" si="6"/>
        <v>3562.5916473317866</v>
      </c>
      <c r="P60" s="59">
        <f t="shared" si="10"/>
        <v>7438.3619489559169</v>
      </c>
      <c r="Q60" s="60">
        <f t="shared" si="11"/>
        <v>34446.972157772623</v>
      </c>
      <c r="R60" s="1"/>
    </row>
    <row r="61" spans="1:69" ht="14" thickTop="1" thickBot="1" x14ac:dyDescent="0.35">
      <c r="A61" s="29" t="s">
        <v>62</v>
      </c>
      <c r="B61" s="30"/>
      <c r="C61" s="30"/>
      <c r="D61" s="74">
        <f t="shared" ref="D61" si="13">SUM(D8:D60)</f>
        <v>128570</v>
      </c>
      <c r="E61" s="31">
        <f>SUM(E8:E60)</f>
        <v>445747029</v>
      </c>
      <c r="F61" s="31">
        <f>SUM(F8:F60)</f>
        <v>1152257608</v>
      </c>
      <c r="G61" s="31">
        <f t="shared" ref="G61:I61" si="14">SUM(G8:G60)</f>
        <v>137451472</v>
      </c>
      <c r="H61" s="31">
        <f t="shared" si="14"/>
        <v>71174283</v>
      </c>
      <c r="I61" s="31">
        <f t="shared" si="14"/>
        <v>185005359</v>
      </c>
      <c r="J61" s="31">
        <f t="shared" si="7"/>
        <v>1991635751</v>
      </c>
      <c r="K61" s="40"/>
      <c r="L61" s="17">
        <f>E61/D61</f>
        <v>3466.9598584428718</v>
      </c>
      <c r="M61" s="17">
        <f>F61/D61</f>
        <v>8962.1031967021863</v>
      </c>
      <c r="N61" s="17">
        <f>G61/D61</f>
        <v>1069.078883098701</v>
      </c>
      <c r="O61" s="17">
        <f>H61/D61</f>
        <v>553.58390759897327</v>
      </c>
      <c r="P61" s="17">
        <f>I61/D61</f>
        <v>1438.9465582950922</v>
      </c>
      <c r="Q61" s="32">
        <f>J61/D61</f>
        <v>15490.672404137824</v>
      </c>
      <c r="R61" s="1"/>
    </row>
    <row r="62" spans="1:69" ht="13.5" thickTop="1" x14ac:dyDescent="0.3">
      <c r="A62" s="21"/>
      <c r="B62" s="19"/>
      <c r="C62" s="19"/>
      <c r="D62" s="20"/>
      <c r="E62" s="33"/>
      <c r="F62" s="33"/>
      <c r="G62" s="33"/>
      <c r="H62" s="33"/>
      <c r="I62" s="34"/>
      <c r="J62" s="33"/>
      <c r="K62" s="33"/>
      <c r="L62" s="20"/>
      <c r="M62" s="20"/>
      <c r="N62" s="20"/>
      <c r="O62" s="35"/>
      <c r="P62" s="20"/>
      <c r="Q62" s="35"/>
      <c r="R62" s="13"/>
    </row>
    <row r="63" spans="1:69" ht="15" x14ac:dyDescent="0.3">
      <c r="A63" s="36" t="s">
        <v>72</v>
      </c>
      <c r="I63" s="22"/>
    </row>
    <row r="64" spans="1:69" ht="15" x14ac:dyDescent="0.3">
      <c r="A64" s="36"/>
      <c r="I64" s="22"/>
    </row>
    <row r="65" spans="1:17" ht="15" x14ac:dyDescent="0.3">
      <c r="A65" s="36" t="s">
        <v>63</v>
      </c>
      <c r="I65" s="22"/>
    </row>
    <row r="66" spans="1:17" ht="15" x14ac:dyDescent="0.3">
      <c r="A66" s="36" t="s">
        <v>9</v>
      </c>
      <c r="B66" s="37" t="s">
        <v>78</v>
      </c>
      <c r="I66" s="22"/>
    </row>
    <row r="67" spans="1:17" ht="15" x14ac:dyDescent="0.3">
      <c r="A67" s="36" t="s">
        <v>8</v>
      </c>
      <c r="B67" s="37" t="s">
        <v>79</v>
      </c>
      <c r="C67" s="37"/>
      <c r="D67" s="37"/>
      <c r="E67" s="37"/>
      <c r="F67" s="37"/>
      <c r="G67" s="37"/>
      <c r="H67" s="37"/>
      <c r="I67" s="38"/>
      <c r="J67" s="37"/>
      <c r="K67" s="37"/>
      <c r="L67" s="37"/>
      <c r="M67" s="37"/>
      <c r="N67" s="37"/>
      <c r="O67" s="37"/>
      <c r="P67" s="37"/>
      <c r="Q67" s="37"/>
    </row>
    <row r="68" spans="1:17" ht="15" x14ac:dyDescent="0.3">
      <c r="A68" s="36" t="s">
        <v>2</v>
      </c>
      <c r="B68" s="37" t="s">
        <v>80</v>
      </c>
      <c r="C68" s="37"/>
      <c r="D68" s="37"/>
      <c r="E68" s="37"/>
      <c r="F68" s="37"/>
      <c r="G68" s="37"/>
      <c r="H68" s="36"/>
      <c r="I68" s="37"/>
      <c r="J68" s="37"/>
      <c r="K68" s="37"/>
      <c r="L68" s="37"/>
      <c r="M68" s="37"/>
      <c r="N68" s="37"/>
      <c r="O68" s="37"/>
      <c r="P68" s="37"/>
      <c r="Q68" s="37"/>
    </row>
    <row r="69" spans="1:17" ht="15" x14ac:dyDescent="0.3">
      <c r="A69" s="36" t="s">
        <v>4</v>
      </c>
      <c r="B69" s="37" t="s">
        <v>83</v>
      </c>
      <c r="C69" s="37"/>
      <c r="D69" s="37"/>
      <c r="E69" s="37"/>
      <c r="F69" s="37"/>
      <c r="G69" s="37"/>
      <c r="J69" s="37"/>
      <c r="K69" s="37"/>
      <c r="L69" s="37"/>
      <c r="M69" s="37"/>
      <c r="N69" s="37"/>
      <c r="O69" s="37"/>
      <c r="P69" s="37"/>
      <c r="Q69" s="37"/>
    </row>
    <row r="70" spans="1:17" ht="15" x14ac:dyDescent="0.3">
      <c r="A70" s="36" t="s">
        <v>3</v>
      </c>
      <c r="B70" s="37" t="s">
        <v>87</v>
      </c>
      <c r="C70" s="37"/>
      <c r="D70" s="37"/>
      <c r="E70" s="37"/>
      <c r="F70" s="37"/>
      <c r="G70" s="37"/>
      <c r="H70" s="37"/>
      <c r="I70" s="38"/>
      <c r="J70" s="37"/>
      <c r="K70" s="37"/>
      <c r="L70" s="37"/>
      <c r="M70" s="37"/>
      <c r="N70" s="37"/>
      <c r="O70" s="37"/>
      <c r="P70" s="37"/>
      <c r="Q70" s="37"/>
    </row>
    <row r="71" spans="1:17" ht="15" x14ac:dyDescent="0.3">
      <c r="A71" s="36" t="s">
        <v>5</v>
      </c>
      <c r="B71" s="37" t="s">
        <v>84</v>
      </c>
      <c r="C71" s="37"/>
      <c r="D71" s="37"/>
      <c r="E71" s="37"/>
      <c r="F71" s="37"/>
      <c r="G71" s="37"/>
      <c r="H71" s="37"/>
      <c r="I71" s="38"/>
      <c r="J71" s="37"/>
      <c r="K71" s="37"/>
      <c r="L71" s="37"/>
      <c r="M71" s="37"/>
      <c r="N71" s="37"/>
      <c r="O71" s="37"/>
      <c r="P71" s="37"/>
      <c r="Q71" s="37"/>
    </row>
    <row r="72" spans="1:17" ht="15" x14ac:dyDescent="0.3">
      <c r="A72" s="36" t="s">
        <v>7</v>
      </c>
      <c r="B72" s="37" t="s">
        <v>85</v>
      </c>
      <c r="C72" s="37"/>
      <c r="D72" s="37"/>
      <c r="E72" s="37"/>
      <c r="F72" s="37"/>
      <c r="G72" s="37"/>
      <c r="H72" s="37"/>
      <c r="I72" s="38"/>
      <c r="J72" s="37"/>
      <c r="K72" s="37"/>
      <c r="L72" s="37"/>
      <c r="M72" s="37"/>
      <c r="N72" s="37"/>
      <c r="O72" s="37"/>
      <c r="P72" s="37"/>
      <c r="Q72" s="37"/>
    </row>
    <row r="73" spans="1:17" ht="15" x14ac:dyDescent="0.3">
      <c r="A73" s="36" t="s">
        <v>6</v>
      </c>
      <c r="B73" s="37" t="s">
        <v>88</v>
      </c>
      <c r="C73" s="37"/>
      <c r="D73" s="37"/>
      <c r="E73" s="37"/>
      <c r="F73" s="37"/>
      <c r="G73" s="37"/>
      <c r="H73" s="37"/>
      <c r="I73" s="38"/>
      <c r="J73" s="37"/>
      <c r="K73" s="37"/>
      <c r="L73" s="37"/>
      <c r="M73" s="37"/>
      <c r="N73" s="37"/>
      <c r="O73" s="37"/>
      <c r="P73" s="37"/>
      <c r="Q73" s="37"/>
    </row>
    <row r="74" spans="1:17" ht="15" x14ac:dyDescent="0.3">
      <c r="A74" s="36" t="s">
        <v>73</v>
      </c>
      <c r="B74" s="37" t="s">
        <v>74</v>
      </c>
      <c r="C74" s="37"/>
      <c r="D74" s="37"/>
      <c r="E74" s="37"/>
      <c r="F74" s="37"/>
      <c r="G74" s="37"/>
      <c r="H74" s="37"/>
      <c r="I74" s="38"/>
      <c r="J74" s="37"/>
      <c r="K74" s="37"/>
      <c r="L74" s="37"/>
      <c r="M74" s="37"/>
      <c r="N74" s="37"/>
      <c r="O74" s="37"/>
      <c r="P74" s="37"/>
      <c r="Q74" s="37"/>
    </row>
    <row r="75" spans="1:17" ht="15" x14ac:dyDescent="0.3">
      <c r="A75" s="36"/>
      <c r="B75" s="37"/>
      <c r="C75" s="37"/>
      <c r="D75" s="37"/>
      <c r="E75" s="37"/>
      <c r="F75" s="37"/>
      <c r="G75" s="37"/>
      <c r="H75" s="37"/>
      <c r="I75" s="38"/>
      <c r="J75" s="37"/>
      <c r="K75" s="37"/>
      <c r="L75" s="37"/>
      <c r="M75" s="37"/>
      <c r="N75" s="37"/>
      <c r="O75" s="37"/>
      <c r="P75" s="37"/>
      <c r="Q75" s="37"/>
    </row>
    <row r="76" spans="1:17" ht="15" x14ac:dyDescent="0.3">
      <c r="A76" s="23"/>
      <c r="B76" s="37"/>
      <c r="C76" s="37"/>
      <c r="D76" s="37"/>
      <c r="E76" s="37"/>
      <c r="F76" s="37"/>
      <c r="G76" s="37"/>
      <c r="H76" s="37"/>
      <c r="I76" s="38"/>
      <c r="J76" s="37"/>
      <c r="K76" s="37"/>
      <c r="L76" s="37"/>
      <c r="M76" s="37"/>
      <c r="N76" s="37"/>
      <c r="O76" s="37"/>
      <c r="P76" s="37"/>
      <c r="Q76" s="37"/>
    </row>
    <row r="77" spans="1:17" x14ac:dyDescent="0.25">
      <c r="A77" s="13"/>
      <c r="B77" s="13"/>
      <c r="C77" s="13"/>
      <c r="D77" s="13"/>
      <c r="E77" s="13"/>
      <c r="F77" s="13"/>
      <c r="G77" s="13"/>
      <c r="H77" s="13"/>
      <c r="I77" s="16"/>
      <c r="J77" s="13"/>
      <c r="K77" s="13"/>
      <c r="L77" s="13"/>
      <c r="M77" s="13"/>
      <c r="N77" s="13"/>
      <c r="O77" s="13"/>
      <c r="P77" s="13"/>
      <c r="Q77" s="13"/>
    </row>
    <row r="78" spans="1:17" x14ac:dyDescent="0.25">
      <c r="A78" s="13"/>
      <c r="B78" s="13"/>
      <c r="C78" s="13"/>
      <c r="D78" s="13"/>
      <c r="E78" s="13"/>
      <c r="F78" s="13"/>
      <c r="G78" s="13"/>
      <c r="H78" s="13"/>
      <c r="I78" s="16"/>
      <c r="J78" s="13"/>
      <c r="K78" s="13"/>
      <c r="L78" s="13"/>
      <c r="M78" s="13"/>
      <c r="N78" s="13"/>
      <c r="O78" s="13"/>
      <c r="P78" s="13"/>
      <c r="Q78" s="13"/>
    </row>
    <row r="79" spans="1:17" x14ac:dyDescent="0.25">
      <c r="I79" s="22"/>
    </row>
    <row r="80" spans="1:17" x14ac:dyDescent="0.25">
      <c r="I80" s="22"/>
    </row>
    <row r="81" spans="9:9" x14ac:dyDescent="0.25">
      <c r="I81" s="22"/>
    </row>
    <row r="82" spans="9:9" x14ac:dyDescent="0.25">
      <c r="I82" s="22"/>
    </row>
    <row r="83" spans="9:9" x14ac:dyDescent="0.25">
      <c r="I83" s="22"/>
    </row>
    <row r="84" spans="9:9" x14ac:dyDescent="0.25">
      <c r="I84" s="22"/>
    </row>
    <row r="85" spans="9:9" x14ac:dyDescent="0.25">
      <c r="I85" s="22"/>
    </row>
    <row r="86" spans="9:9" x14ac:dyDescent="0.25">
      <c r="I86" s="22"/>
    </row>
    <row r="87" spans="9:9" x14ac:dyDescent="0.25">
      <c r="I87" s="22"/>
    </row>
    <row r="88" spans="9:9" x14ac:dyDescent="0.25">
      <c r="I88" s="22"/>
    </row>
    <row r="89" spans="9:9" x14ac:dyDescent="0.25">
      <c r="I89" s="22"/>
    </row>
    <row r="90" spans="9:9" x14ac:dyDescent="0.25">
      <c r="I90" s="22"/>
    </row>
    <row r="91" spans="9:9" x14ac:dyDescent="0.25">
      <c r="I91" s="22"/>
    </row>
    <row r="92" spans="9:9" x14ac:dyDescent="0.25">
      <c r="I92" s="22"/>
    </row>
    <row r="93" spans="9:9" x14ac:dyDescent="0.25">
      <c r="I93" s="22"/>
    </row>
    <row r="94" spans="9:9" x14ac:dyDescent="0.25">
      <c r="I94" s="22"/>
    </row>
    <row r="95" spans="9:9" x14ac:dyDescent="0.25">
      <c r="I95" s="22"/>
    </row>
    <row r="96" spans="9:9" x14ac:dyDescent="0.25">
      <c r="I96" s="22"/>
    </row>
    <row r="97" spans="9:9" x14ac:dyDescent="0.25">
      <c r="I97" s="22"/>
    </row>
    <row r="98" spans="9:9" x14ac:dyDescent="0.25">
      <c r="I98" s="22"/>
    </row>
    <row r="99" spans="9:9" x14ac:dyDescent="0.25">
      <c r="I99" s="22"/>
    </row>
    <row r="100" spans="9:9" x14ac:dyDescent="0.25">
      <c r="I100" s="22"/>
    </row>
    <row r="101" spans="9:9" x14ac:dyDescent="0.25">
      <c r="I101" s="22"/>
    </row>
    <row r="102" spans="9:9" x14ac:dyDescent="0.25">
      <c r="I102" s="22"/>
    </row>
    <row r="103" spans="9:9" x14ac:dyDescent="0.25">
      <c r="I103" s="22"/>
    </row>
    <row r="104" spans="9:9" x14ac:dyDescent="0.25">
      <c r="I104" s="22"/>
    </row>
    <row r="105" spans="9:9" x14ac:dyDescent="0.25">
      <c r="I105" s="22"/>
    </row>
    <row r="106" spans="9:9" x14ac:dyDescent="0.25">
      <c r="I106" s="22"/>
    </row>
    <row r="107" spans="9:9" x14ac:dyDescent="0.25">
      <c r="I107" s="22"/>
    </row>
    <row r="108" spans="9:9" x14ac:dyDescent="0.25">
      <c r="I108" s="22"/>
    </row>
    <row r="109" spans="9:9" x14ac:dyDescent="0.25">
      <c r="I109" s="22"/>
    </row>
    <row r="110" spans="9:9" x14ac:dyDescent="0.25">
      <c r="I110" s="22"/>
    </row>
    <row r="111" spans="9:9" x14ac:dyDescent="0.25">
      <c r="I111" s="22"/>
    </row>
    <row r="112" spans="9:9" x14ac:dyDescent="0.25">
      <c r="I112" s="22"/>
    </row>
    <row r="113" spans="9:9" x14ac:dyDescent="0.25">
      <c r="I113" s="22"/>
    </row>
    <row r="114" spans="9:9" x14ac:dyDescent="0.25">
      <c r="I114" s="22"/>
    </row>
    <row r="115" spans="9:9" x14ac:dyDescent="0.25">
      <c r="I115" s="22"/>
    </row>
    <row r="116" spans="9:9" x14ac:dyDescent="0.25">
      <c r="I116" s="22"/>
    </row>
    <row r="117" spans="9:9" x14ac:dyDescent="0.25">
      <c r="I117" s="22"/>
    </row>
    <row r="118" spans="9:9" x14ac:dyDescent="0.25">
      <c r="I118" s="22"/>
    </row>
    <row r="119" spans="9:9" x14ac:dyDescent="0.25">
      <c r="I119" s="22"/>
    </row>
    <row r="120" spans="9:9" x14ac:dyDescent="0.25">
      <c r="I120" s="22"/>
    </row>
    <row r="121" spans="9:9" x14ac:dyDescent="0.25">
      <c r="I121" s="22"/>
    </row>
    <row r="122" spans="9:9" x14ac:dyDescent="0.25">
      <c r="I122" s="22"/>
    </row>
    <row r="123" spans="9:9" x14ac:dyDescent="0.25">
      <c r="I123" s="22"/>
    </row>
    <row r="124" spans="9:9" x14ac:dyDescent="0.25">
      <c r="I124" s="22"/>
    </row>
    <row r="125" spans="9:9" x14ac:dyDescent="0.25">
      <c r="I125" s="22"/>
    </row>
    <row r="126" spans="9:9" x14ac:dyDescent="0.25">
      <c r="I126" s="22"/>
    </row>
    <row r="127" spans="9:9" x14ac:dyDescent="0.25">
      <c r="I127" s="22"/>
    </row>
    <row r="128" spans="9:9" x14ac:dyDescent="0.25">
      <c r="I128" s="22"/>
    </row>
    <row r="129" spans="9:9" x14ac:dyDescent="0.25">
      <c r="I129" s="22"/>
    </row>
    <row r="130" spans="9:9" x14ac:dyDescent="0.25">
      <c r="I130" s="22"/>
    </row>
    <row r="131" spans="9:9" x14ac:dyDescent="0.25">
      <c r="I131" s="22"/>
    </row>
    <row r="132" spans="9:9" x14ac:dyDescent="0.25">
      <c r="I132" s="22"/>
    </row>
    <row r="133" spans="9:9" x14ac:dyDescent="0.25">
      <c r="I133" s="22"/>
    </row>
    <row r="134" spans="9:9" x14ac:dyDescent="0.25">
      <c r="I134" s="22"/>
    </row>
    <row r="135" spans="9:9" x14ac:dyDescent="0.25">
      <c r="I135" s="22"/>
    </row>
    <row r="136" spans="9:9" x14ac:dyDescent="0.25">
      <c r="I136" s="22"/>
    </row>
    <row r="137" spans="9:9" x14ac:dyDescent="0.25">
      <c r="I137" s="22"/>
    </row>
    <row r="138" spans="9:9" x14ac:dyDescent="0.25">
      <c r="I138" s="22"/>
    </row>
    <row r="139" spans="9:9" x14ac:dyDescent="0.25">
      <c r="I139" s="22"/>
    </row>
    <row r="140" spans="9:9" x14ac:dyDescent="0.25">
      <c r="I140" s="22"/>
    </row>
    <row r="141" spans="9:9" x14ac:dyDescent="0.25">
      <c r="I141" s="22"/>
    </row>
    <row r="142" spans="9:9" x14ac:dyDescent="0.25">
      <c r="I142" s="22"/>
    </row>
    <row r="143" spans="9:9" x14ac:dyDescent="0.25">
      <c r="I143" s="22"/>
    </row>
    <row r="144" spans="9:9" x14ac:dyDescent="0.25">
      <c r="I144" s="22"/>
    </row>
    <row r="145" spans="9:9" x14ac:dyDescent="0.25">
      <c r="I145" s="22"/>
    </row>
    <row r="146" spans="9:9" x14ac:dyDescent="0.25">
      <c r="I146" s="22"/>
    </row>
    <row r="147" spans="9:9" x14ac:dyDescent="0.25">
      <c r="I147" s="22"/>
    </row>
    <row r="148" spans="9:9" x14ac:dyDescent="0.25">
      <c r="I148" s="22"/>
    </row>
    <row r="149" spans="9:9" x14ac:dyDescent="0.25">
      <c r="I149" s="22"/>
    </row>
    <row r="150" spans="9:9" x14ac:dyDescent="0.25">
      <c r="I150" s="22"/>
    </row>
    <row r="151" spans="9:9" x14ac:dyDescent="0.25">
      <c r="I151" s="22"/>
    </row>
    <row r="152" spans="9:9" x14ac:dyDescent="0.25">
      <c r="I152" s="22"/>
    </row>
    <row r="153" spans="9:9" x14ac:dyDescent="0.25">
      <c r="I153" s="22"/>
    </row>
    <row r="154" spans="9:9" x14ac:dyDescent="0.25">
      <c r="I154" s="22"/>
    </row>
    <row r="155" spans="9:9" x14ac:dyDescent="0.25">
      <c r="I155" s="22"/>
    </row>
    <row r="156" spans="9:9" x14ac:dyDescent="0.25">
      <c r="I156" s="22"/>
    </row>
    <row r="157" spans="9:9" x14ac:dyDescent="0.25">
      <c r="I157" s="22"/>
    </row>
    <row r="158" spans="9:9" x14ac:dyDescent="0.25">
      <c r="I158" s="22"/>
    </row>
    <row r="159" spans="9:9" x14ac:dyDescent="0.25">
      <c r="I159" s="22"/>
    </row>
    <row r="160" spans="9:9" x14ac:dyDescent="0.25">
      <c r="I160" s="22"/>
    </row>
    <row r="161" spans="9:9" x14ac:dyDescent="0.25">
      <c r="I161" s="22"/>
    </row>
    <row r="162" spans="9:9" x14ac:dyDescent="0.25">
      <c r="I162" s="22"/>
    </row>
    <row r="163" spans="9:9" x14ac:dyDescent="0.25">
      <c r="I163" s="22"/>
    </row>
    <row r="164" spans="9:9" x14ac:dyDescent="0.25">
      <c r="I164" s="22"/>
    </row>
    <row r="165" spans="9:9" x14ac:dyDescent="0.25">
      <c r="I165" s="22"/>
    </row>
    <row r="166" spans="9:9" x14ac:dyDescent="0.25">
      <c r="I166" s="22"/>
    </row>
    <row r="167" spans="9:9" x14ac:dyDescent="0.25">
      <c r="I167" s="22"/>
    </row>
    <row r="168" spans="9:9" x14ac:dyDescent="0.25">
      <c r="I168" s="22"/>
    </row>
    <row r="169" spans="9:9" x14ac:dyDescent="0.25">
      <c r="I169" s="22"/>
    </row>
    <row r="170" spans="9:9" x14ac:dyDescent="0.25">
      <c r="I170" s="22"/>
    </row>
    <row r="171" spans="9:9" x14ac:dyDescent="0.25">
      <c r="I171" s="22"/>
    </row>
    <row r="172" spans="9:9" x14ac:dyDescent="0.25">
      <c r="I172" s="22"/>
    </row>
    <row r="173" spans="9:9" x14ac:dyDescent="0.25">
      <c r="I173" s="22"/>
    </row>
    <row r="174" spans="9:9" x14ac:dyDescent="0.25">
      <c r="I174" s="22"/>
    </row>
    <row r="175" spans="9:9" x14ac:dyDescent="0.25">
      <c r="I175" s="22"/>
    </row>
    <row r="176" spans="9:9" x14ac:dyDescent="0.25">
      <c r="I176" s="22"/>
    </row>
    <row r="177" spans="9:9" x14ac:dyDescent="0.25">
      <c r="I177" s="22"/>
    </row>
    <row r="178" spans="9:9" x14ac:dyDescent="0.25">
      <c r="I178" s="22"/>
    </row>
    <row r="179" spans="9:9" x14ac:dyDescent="0.25">
      <c r="I179" s="22"/>
    </row>
    <row r="180" spans="9:9" x14ac:dyDescent="0.25">
      <c r="I180" s="22"/>
    </row>
    <row r="181" spans="9:9" x14ac:dyDescent="0.25">
      <c r="I181" s="22"/>
    </row>
    <row r="182" spans="9:9" x14ac:dyDescent="0.25">
      <c r="I182" s="22"/>
    </row>
    <row r="183" spans="9:9" x14ac:dyDescent="0.25">
      <c r="I183" s="22"/>
    </row>
    <row r="184" spans="9:9" x14ac:dyDescent="0.25">
      <c r="I184" s="22"/>
    </row>
    <row r="185" spans="9:9" x14ac:dyDescent="0.25">
      <c r="I185" s="22"/>
    </row>
    <row r="186" spans="9:9" x14ac:dyDescent="0.25">
      <c r="I186" s="22"/>
    </row>
    <row r="187" spans="9:9" x14ac:dyDescent="0.25">
      <c r="I187" s="22"/>
    </row>
    <row r="188" spans="9:9" x14ac:dyDescent="0.25">
      <c r="I188" s="22"/>
    </row>
    <row r="189" spans="9:9" x14ac:dyDescent="0.25">
      <c r="I189" s="22"/>
    </row>
    <row r="190" spans="9:9" x14ac:dyDescent="0.25">
      <c r="I190" s="22"/>
    </row>
    <row r="191" spans="9:9" x14ac:dyDescent="0.25">
      <c r="I191" s="22"/>
    </row>
    <row r="192" spans="9:9" x14ac:dyDescent="0.25">
      <c r="I192" s="22"/>
    </row>
    <row r="193" spans="9:9" x14ac:dyDescent="0.25">
      <c r="I193" s="22"/>
    </row>
    <row r="194" spans="9:9" x14ac:dyDescent="0.25">
      <c r="I194" s="22"/>
    </row>
    <row r="195" spans="9:9" x14ac:dyDescent="0.25">
      <c r="I195" s="22"/>
    </row>
    <row r="196" spans="9:9" x14ac:dyDescent="0.25">
      <c r="I196" s="22"/>
    </row>
    <row r="197" spans="9:9" x14ac:dyDescent="0.25">
      <c r="I197" s="22"/>
    </row>
    <row r="198" spans="9:9" x14ac:dyDescent="0.25">
      <c r="I198" s="22"/>
    </row>
    <row r="199" spans="9:9" x14ac:dyDescent="0.25">
      <c r="I199" s="22"/>
    </row>
    <row r="200" spans="9:9" x14ac:dyDescent="0.25">
      <c r="I200" s="22"/>
    </row>
    <row r="201" spans="9:9" x14ac:dyDescent="0.25">
      <c r="I201" s="22"/>
    </row>
    <row r="202" spans="9:9" x14ac:dyDescent="0.25">
      <c r="I202" s="22"/>
    </row>
    <row r="203" spans="9:9" x14ac:dyDescent="0.25">
      <c r="I203" s="22"/>
    </row>
    <row r="204" spans="9:9" x14ac:dyDescent="0.25">
      <c r="I204" s="22"/>
    </row>
    <row r="205" spans="9:9" x14ac:dyDescent="0.25">
      <c r="I205" s="22"/>
    </row>
    <row r="206" spans="9:9" x14ac:dyDescent="0.25">
      <c r="I206" s="22"/>
    </row>
    <row r="207" spans="9:9" x14ac:dyDescent="0.25">
      <c r="I207" s="22"/>
    </row>
    <row r="208" spans="9:9" x14ac:dyDescent="0.25">
      <c r="I208" s="22"/>
    </row>
    <row r="209" spans="9:9" x14ac:dyDescent="0.25">
      <c r="I209" s="22"/>
    </row>
    <row r="210" spans="9:9" x14ac:dyDescent="0.25">
      <c r="I210" s="22"/>
    </row>
    <row r="211" spans="9:9" x14ac:dyDescent="0.25">
      <c r="I211" s="22"/>
    </row>
    <row r="212" spans="9:9" x14ac:dyDescent="0.25">
      <c r="I212" s="22"/>
    </row>
    <row r="213" spans="9:9" x14ac:dyDescent="0.25">
      <c r="I213" s="22"/>
    </row>
    <row r="214" spans="9:9" x14ac:dyDescent="0.25">
      <c r="I214" s="22"/>
    </row>
    <row r="215" spans="9:9" x14ac:dyDescent="0.25">
      <c r="I215" s="22"/>
    </row>
    <row r="216" spans="9:9" x14ac:dyDescent="0.25">
      <c r="I216" s="22"/>
    </row>
    <row r="217" spans="9:9" x14ac:dyDescent="0.25">
      <c r="I217" s="22"/>
    </row>
    <row r="218" spans="9:9" x14ac:dyDescent="0.25">
      <c r="I218" s="22"/>
    </row>
    <row r="219" spans="9:9" x14ac:dyDescent="0.25">
      <c r="I219" s="22"/>
    </row>
    <row r="220" spans="9:9" x14ac:dyDescent="0.25">
      <c r="I220" s="22"/>
    </row>
    <row r="221" spans="9:9" x14ac:dyDescent="0.25">
      <c r="I221" s="22"/>
    </row>
    <row r="222" spans="9:9" x14ac:dyDescent="0.25">
      <c r="I222" s="22"/>
    </row>
    <row r="223" spans="9:9" x14ac:dyDescent="0.25">
      <c r="I223" s="22"/>
    </row>
    <row r="224" spans="9:9" x14ac:dyDescent="0.25">
      <c r="I224" s="22"/>
    </row>
    <row r="225" spans="9:9" x14ac:dyDescent="0.25">
      <c r="I225" s="22"/>
    </row>
    <row r="226" spans="9:9" x14ac:dyDescent="0.25">
      <c r="I226" s="22"/>
    </row>
    <row r="227" spans="9:9" x14ac:dyDescent="0.25">
      <c r="I227" s="22"/>
    </row>
    <row r="228" spans="9:9" x14ac:dyDescent="0.25">
      <c r="I228" s="22"/>
    </row>
    <row r="229" spans="9:9" x14ac:dyDescent="0.25">
      <c r="I229" s="22"/>
    </row>
    <row r="230" spans="9:9" x14ac:dyDescent="0.25">
      <c r="I230" s="22"/>
    </row>
    <row r="231" spans="9:9" x14ac:dyDescent="0.25">
      <c r="I231" s="22"/>
    </row>
    <row r="232" spans="9:9" x14ac:dyDescent="0.25">
      <c r="I232" s="22"/>
    </row>
    <row r="233" spans="9:9" x14ac:dyDescent="0.25">
      <c r="I233" s="22"/>
    </row>
    <row r="234" spans="9:9" x14ac:dyDescent="0.25">
      <c r="I234" s="22"/>
    </row>
    <row r="235" spans="9:9" x14ac:dyDescent="0.25">
      <c r="I235" s="22"/>
    </row>
    <row r="236" spans="9:9" x14ac:dyDescent="0.25">
      <c r="I236" s="22"/>
    </row>
    <row r="237" spans="9:9" x14ac:dyDescent="0.25">
      <c r="I237" s="22"/>
    </row>
    <row r="238" spans="9:9" x14ac:dyDescent="0.25">
      <c r="I238" s="22"/>
    </row>
    <row r="239" spans="9:9" x14ac:dyDescent="0.25">
      <c r="I239" s="22"/>
    </row>
    <row r="240" spans="9:9" x14ac:dyDescent="0.25">
      <c r="I240" s="22"/>
    </row>
    <row r="241" spans="9:9" x14ac:dyDescent="0.25">
      <c r="I241" s="22"/>
    </row>
    <row r="242" spans="9:9" x14ac:dyDescent="0.25">
      <c r="I242" s="22"/>
    </row>
    <row r="243" spans="9:9" x14ac:dyDescent="0.25">
      <c r="I243" s="22"/>
    </row>
    <row r="244" spans="9:9" x14ac:dyDescent="0.25">
      <c r="I244" s="22"/>
    </row>
    <row r="245" spans="9:9" x14ac:dyDescent="0.25">
      <c r="I245" s="22"/>
    </row>
    <row r="246" spans="9:9" x14ac:dyDescent="0.25">
      <c r="I246" s="22"/>
    </row>
    <row r="247" spans="9:9" x14ac:dyDescent="0.25">
      <c r="I247" s="22"/>
    </row>
    <row r="248" spans="9:9" x14ac:dyDescent="0.25">
      <c r="I248" s="22"/>
    </row>
    <row r="249" spans="9:9" x14ac:dyDescent="0.25">
      <c r="I249" s="22"/>
    </row>
    <row r="250" spans="9:9" x14ac:dyDescent="0.25">
      <c r="I250" s="22"/>
    </row>
    <row r="251" spans="9:9" x14ac:dyDescent="0.25">
      <c r="I251" s="22"/>
    </row>
    <row r="252" spans="9:9" x14ac:dyDescent="0.25">
      <c r="I252" s="22"/>
    </row>
    <row r="253" spans="9:9" x14ac:dyDescent="0.25">
      <c r="I253" s="22"/>
    </row>
    <row r="254" spans="9:9" x14ac:dyDescent="0.25">
      <c r="I254" s="22"/>
    </row>
    <row r="255" spans="9:9" x14ac:dyDescent="0.25">
      <c r="I255" s="22"/>
    </row>
    <row r="256" spans="9:9" x14ac:dyDescent="0.25">
      <c r="I256" s="22"/>
    </row>
    <row r="257" spans="9:9" x14ac:dyDescent="0.25">
      <c r="I257" s="22"/>
    </row>
    <row r="258" spans="9:9" x14ac:dyDescent="0.25">
      <c r="I258" s="22"/>
    </row>
    <row r="259" spans="9:9" x14ac:dyDescent="0.25">
      <c r="I259" s="22"/>
    </row>
    <row r="260" spans="9:9" x14ac:dyDescent="0.25">
      <c r="I260" s="22"/>
    </row>
    <row r="261" spans="9:9" x14ac:dyDescent="0.25">
      <c r="I261" s="22"/>
    </row>
    <row r="262" spans="9:9" x14ac:dyDescent="0.25">
      <c r="I262" s="22"/>
    </row>
    <row r="263" spans="9:9" x14ac:dyDescent="0.25">
      <c r="I263" s="22"/>
    </row>
    <row r="264" spans="9:9" x14ac:dyDescent="0.25">
      <c r="I264" s="22"/>
    </row>
    <row r="265" spans="9:9" x14ac:dyDescent="0.25">
      <c r="I265" s="22"/>
    </row>
    <row r="266" spans="9:9" x14ac:dyDescent="0.25">
      <c r="I266" s="22"/>
    </row>
    <row r="267" spans="9:9" x14ac:dyDescent="0.25">
      <c r="I267" s="22"/>
    </row>
    <row r="268" spans="9:9" x14ac:dyDescent="0.25">
      <c r="I268" s="22"/>
    </row>
    <row r="269" spans="9:9" x14ac:dyDescent="0.25">
      <c r="I269" s="22"/>
    </row>
    <row r="270" spans="9:9" x14ac:dyDescent="0.25">
      <c r="I270" s="22"/>
    </row>
    <row r="271" spans="9:9" x14ac:dyDescent="0.25">
      <c r="I271" s="22"/>
    </row>
    <row r="272" spans="9:9" x14ac:dyDescent="0.25">
      <c r="I272" s="22"/>
    </row>
    <row r="273" spans="9:9" x14ac:dyDescent="0.25">
      <c r="I273" s="22"/>
    </row>
    <row r="274" spans="9:9" x14ac:dyDescent="0.25">
      <c r="I274" s="22"/>
    </row>
    <row r="275" spans="9:9" x14ac:dyDescent="0.25">
      <c r="I275" s="22"/>
    </row>
    <row r="276" spans="9:9" x14ac:dyDescent="0.25">
      <c r="I276" s="22"/>
    </row>
    <row r="277" spans="9:9" x14ac:dyDescent="0.25">
      <c r="I277" s="22"/>
    </row>
    <row r="278" spans="9:9" x14ac:dyDescent="0.25">
      <c r="I278" s="22"/>
    </row>
    <row r="279" spans="9:9" x14ac:dyDescent="0.25">
      <c r="I279" s="22"/>
    </row>
    <row r="280" spans="9:9" x14ac:dyDescent="0.25">
      <c r="I280" s="22"/>
    </row>
    <row r="281" spans="9:9" x14ac:dyDescent="0.25">
      <c r="I281" s="22"/>
    </row>
    <row r="282" spans="9:9" x14ac:dyDescent="0.25">
      <c r="I282" s="22"/>
    </row>
    <row r="283" spans="9:9" x14ac:dyDescent="0.25">
      <c r="I283" s="22"/>
    </row>
    <row r="284" spans="9:9" x14ac:dyDescent="0.25">
      <c r="I284" s="22"/>
    </row>
    <row r="285" spans="9:9" x14ac:dyDescent="0.25">
      <c r="I285" s="22"/>
    </row>
    <row r="286" spans="9:9" x14ac:dyDescent="0.25">
      <c r="I286" s="22"/>
    </row>
    <row r="287" spans="9:9" x14ac:dyDescent="0.25">
      <c r="I287" s="22"/>
    </row>
    <row r="288" spans="9:9" x14ac:dyDescent="0.25">
      <c r="I288" s="22"/>
    </row>
    <row r="289" spans="9:9" x14ac:dyDescent="0.25">
      <c r="I289" s="22"/>
    </row>
    <row r="290" spans="9:9" x14ac:dyDescent="0.25">
      <c r="I290" s="22"/>
    </row>
    <row r="291" spans="9:9" x14ac:dyDescent="0.25">
      <c r="I291" s="22"/>
    </row>
    <row r="292" spans="9:9" x14ac:dyDescent="0.25">
      <c r="I292" s="22"/>
    </row>
    <row r="293" spans="9:9" x14ac:dyDescent="0.25">
      <c r="I293" s="22"/>
    </row>
    <row r="294" spans="9:9" x14ac:dyDescent="0.25">
      <c r="I294" s="22"/>
    </row>
    <row r="295" spans="9:9" x14ac:dyDescent="0.25">
      <c r="I295" s="22"/>
    </row>
    <row r="296" spans="9:9" x14ac:dyDescent="0.25">
      <c r="I296" s="22"/>
    </row>
    <row r="297" spans="9:9" x14ac:dyDescent="0.25">
      <c r="I297" s="22"/>
    </row>
    <row r="298" spans="9:9" x14ac:dyDescent="0.25">
      <c r="I298" s="22"/>
    </row>
    <row r="299" spans="9:9" x14ac:dyDescent="0.25">
      <c r="I299" s="22"/>
    </row>
    <row r="300" spans="9:9" x14ac:dyDescent="0.25">
      <c r="I300" s="22"/>
    </row>
    <row r="301" spans="9:9" x14ac:dyDescent="0.25">
      <c r="I301" s="22"/>
    </row>
    <row r="302" spans="9:9" x14ac:dyDescent="0.25">
      <c r="I302" s="22"/>
    </row>
    <row r="303" spans="9:9" x14ac:dyDescent="0.25">
      <c r="I303" s="22"/>
    </row>
    <row r="304" spans="9:9" x14ac:dyDescent="0.25">
      <c r="I304" s="22"/>
    </row>
    <row r="305" spans="9:9" x14ac:dyDescent="0.25">
      <c r="I305" s="22"/>
    </row>
    <row r="306" spans="9:9" x14ac:dyDescent="0.25">
      <c r="I306" s="22"/>
    </row>
    <row r="307" spans="9:9" x14ac:dyDescent="0.25">
      <c r="I307" s="22"/>
    </row>
    <row r="308" spans="9:9" x14ac:dyDescent="0.25">
      <c r="I308" s="22"/>
    </row>
    <row r="309" spans="9:9" x14ac:dyDescent="0.25">
      <c r="I309" s="22"/>
    </row>
    <row r="310" spans="9:9" x14ac:dyDescent="0.25">
      <c r="I310" s="22"/>
    </row>
    <row r="311" spans="9:9" x14ac:dyDescent="0.25">
      <c r="I311" s="22"/>
    </row>
    <row r="312" spans="9:9" x14ac:dyDescent="0.25">
      <c r="I312" s="22"/>
    </row>
    <row r="313" spans="9:9" x14ac:dyDescent="0.25">
      <c r="I313" s="22"/>
    </row>
    <row r="314" spans="9:9" x14ac:dyDescent="0.25">
      <c r="I314" s="22"/>
    </row>
    <row r="315" spans="9:9" x14ac:dyDescent="0.25">
      <c r="I315" s="22"/>
    </row>
    <row r="316" spans="9:9" x14ac:dyDescent="0.25">
      <c r="I316" s="22"/>
    </row>
    <row r="317" spans="9:9" x14ac:dyDescent="0.25">
      <c r="I317" s="22"/>
    </row>
    <row r="318" spans="9:9" x14ac:dyDescent="0.25">
      <c r="I318" s="22"/>
    </row>
    <row r="319" spans="9:9" x14ac:dyDescent="0.25">
      <c r="I319" s="22"/>
    </row>
    <row r="320" spans="9:9" x14ac:dyDescent="0.25">
      <c r="I320" s="22"/>
    </row>
    <row r="321" spans="9:9" x14ac:dyDescent="0.25">
      <c r="I321" s="22"/>
    </row>
    <row r="322" spans="9:9" x14ac:dyDescent="0.25">
      <c r="I322" s="22"/>
    </row>
    <row r="323" spans="9:9" x14ac:dyDescent="0.25">
      <c r="I323" s="22"/>
    </row>
    <row r="324" spans="9:9" x14ac:dyDescent="0.25">
      <c r="I324" s="22"/>
    </row>
    <row r="325" spans="9:9" x14ac:dyDescent="0.25">
      <c r="I325" s="22"/>
    </row>
    <row r="326" spans="9:9" x14ac:dyDescent="0.25">
      <c r="I326" s="22"/>
    </row>
    <row r="327" spans="9:9" x14ac:dyDescent="0.25">
      <c r="I327" s="22"/>
    </row>
    <row r="328" spans="9:9" x14ac:dyDescent="0.25">
      <c r="I328" s="22"/>
    </row>
    <row r="329" spans="9:9" x14ac:dyDescent="0.25">
      <c r="I329" s="22"/>
    </row>
    <row r="330" spans="9:9" x14ac:dyDescent="0.25">
      <c r="I330" s="22"/>
    </row>
    <row r="331" spans="9:9" x14ac:dyDescent="0.25">
      <c r="I331" s="22"/>
    </row>
    <row r="332" spans="9:9" x14ac:dyDescent="0.25">
      <c r="I332" s="22"/>
    </row>
    <row r="333" spans="9:9" x14ac:dyDescent="0.25">
      <c r="I333" s="22"/>
    </row>
    <row r="334" spans="9:9" x14ac:dyDescent="0.25">
      <c r="I334" s="22"/>
    </row>
    <row r="335" spans="9:9" x14ac:dyDescent="0.25">
      <c r="I335" s="22"/>
    </row>
    <row r="336" spans="9:9" x14ac:dyDescent="0.25">
      <c r="I336" s="22"/>
    </row>
    <row r="337" spans="9:9" x14ac:dyDescent="0.25">
      <c r="I337" s="22"/>
    </row>
    <row r="338" spans="9:9" x14ac:dyDescent="0.25">
      <c r="I338" s="22"/>
    </row>
    <row r="339" spans="9:9" x14ac:dyDescent="0.25">
      <c r="I339" s="22"/>
    </row>
    <row r="340" spans="9:9" x14ac:dyDescent="0.25">
      <c r="I340" s="22"/>
    </row>
    <row r="341" spans="9:9" x14ac:dyDescent="0.25">
      <c r="I341" s="22"/>
    </row>
    <row r="342" spans="9:9" x14ac:dyDescent="0.25">
      <c r="I342" s="22"/>
    </row>
    <row r="343" spans="9:9" x14ac:dyDescent="0.25">
      <c r="I343" s="22"/>
    </row>
    <row r="344" spans="9:9" x14ac:dyDescent="0.25">
      <c r="I344" s="22"/>
    </row>
    <row r="345" spans="9:9" x14ac:dyDescent="0.25">
      <c r="I345" s="22"/>
    </row>
    <row r="346" spans="9:9" x14ac:dyDescent="0.25">
      <c r="I346" s="22"/>
    </row>
    <row r="347" spans="9:9" x14ac:dyDescent="0.25">
      <c r="I347" s="22"/>
    </row>
    <row r="348" spans="9:9" x14ac:dyDescent="0.25">
      <c r="I348" s="22"/>
    </row>
    <row r="349" spans="9:9" x14ac:dyDescent="0.25">
      <c r="I349" s="22"/>
    </row>
    <row r="350" spans="9:9" x14ac:dyDescent="0.25">
      <c r="I350" s="22"/>
    </row>
    <row r="351" spans="9:9" x14ac:dyDescent="0.25">
      <c r="I351" s="22"/>
    </row>
    <row r="352" spans="9:9" x14ac:dyDescent="0.25">
      <c r="I352" s="22"/>
    </row>
    <row r="353" spans="9:9" x14ac:dyDescent="0.25">
      <c r="I353" s="22"/>
    </row>
    <row r="354" spans="9:9" x14ac:dyDescent="0.25">
      <c r="I354" s="22"/>
    </row>
    <row r="355" spans="9:9" x14ac:dyDescent="0.25">
      <c r="I355" s="22"/>
    </row>
    <row r="356" spans="9:9" x14ac:dyDescent="0.25">
      <c r="I356" s="22"/>
    </row>
    <row r="357" spans="9:9" x14ac:dyDescent="0.25">
      <c r="I357" s="22"/>
    </row>
    <row r="358" spans="9:9" x14ac:dyDescent="0.25">
      <c r="I358" s="22"/>
    </row>
    <row r="359" spans="9:9" x14ac:dyDescent="0.25">
      <c r="I359" s="22"/>
    </row>
    <row r="360" spans="9:9" x14ac:dyDescent="0.25">
      <c r="I360" s="22"/>
    </row>
    <row r="361" spans="9:9" x14ac:dyDescent="0.25">
      <c r="I361" s="22"/>
    </row>
    <row r="362" spans="9:9" x14ac:dyDescent="0.25">
      <c r="I362" s="22"/>
    </row>
    <row r="363" spans="9:9" x14ac:dyDescent="0.25">
      <c r="I363" s="22"/>
    </row>
    <row r="364" spans="9:9" x14ac:dyDescent="0.25">
      <c r="I364" s="22"/>
    </row>
    <row r="365" spans="9:9" x14ac:dyDescent="0.25">
      <c r="I365" s="22"/>
    </row>
    <row r="366" spans="9:9" x14ac:dyDescent="0.25">
      <c r="I366" s="22"/>
    </row>
    <row r="367" spans="9:9" x14ac:dyDescent="0.25">
      <c r="I367" s="22"/>
    </row>
    <row r="368" spans="9:9" x14ac:dyDescent="0.25">
      <c r="I368" s="22"/>
    </row>
    <row r="369" spans="9:9" x14ac:dyDescent="0.25">
      <c r="I369" s="22"/>
    </row>
    <row r="370" spans="9:9" x14ac:dyDescent="0.25">
      <c r="I370" s="22"/>
    </row>
    <row r="371" spans="9:9" x14ac:dyDescent="0.25">
      <c r="I371" s="22"/>
    </row>
    <row r="372" spans="9:9" x14ac:dyDescent="0.25">
      <c r="I372" s="22"/>
    </row>
    <row r="373" spans="9:9" x14ac:dyDescent="0.25">
      <c r="I373" s="22"/>
    </row>
    <row r="374" spans="9:9" x14ac:dyDescent="0.25">
      <c r="I374" s="22"/>
    </row>
    <row r="375" spans="9:9" x14ac:dyDescent="0.25">
      <c r="I375" s="22"/>
    </row>
    <row r="376" spans="9:9" x14ac:dyDescent="0.25">
      <c r="I376" s="22"/>
    </row>
    <row r="377" spans="9:9" x14ac:dyDescent="0.25">
      <c r="I377" s="22"/>
    </row>
    <row r="378" spans="9:9" x14ac:dyDescent="0.25">
      <c r="I378" s="22"/>
    </row>
    <row r="379" spans="9:9" x14ac:dyDescent="0.25">
      <c r="I379" s="22"/>
    </row>
    <row r="380" spans="9:9" x14ac:dyDescent="0.25">
      <c r="I380" s="22"/>
    </row>
    <row r="381" spans="9:9" x14ac:dyDescent="0.25">
      <c r="I381" s="22"/>
    </row>
    <row r="382" spans="9:9" x14ac:dyDescent="0.25">
      <c r="I382" s="22"/>
    </row>
    <row r="383" spans="9:9" x14ac:dyDescent="0.25">
      <c r="I383" s="22"/>
    </row>
    <row r="384" spans="9:9" x14ac:dyDescent="0.25">
      <c r="I384" s="22"/>
    </row>
    <row r="385" spans="9:9" x14ac:dyDescent="0.25">
      <c r="I385" s="22"/>
    </row>
    <row r="386" spans="9:9" x14ac:dyDescent="0.25">
      <c r="I386" s="22"/>
    </row>
    <row r="387" spans="9:9" x14ac:dyDescent="0.25">
      <c r="I387" s="22"/>
    </row>
    <row r="388" spans="9:9" x14ac:dyDescent="0.25">
      <c r="I388" s="22"/>
    </row>
    <row r="389" spans="9:9" x14ac:dyDescent="0.25">
      <c r="I389" s="22"/>
    </row>
    <row r="390" spans="9:9" x14ac:dyDescent="0.25">
      <c r="I390" s="22"/>
    </row>
    <row r="391" spans="9:9" x14ac:dyDescent="0.25">
      <c r="I391" s="22"/>
    </row>
    <row r="392" spans="9:9" x14ac:dyDescent="0.25">
      <c r="I392" s="22"/>
    </row>
    <row r="393" spans="9:9" x14ac:dyDescent="0.25">
      <c r="I393" s="22"/>
    </row>
    <row r="394" spans="9:9" x14ac:dyDescent="0.25">
      <c r="I394" s="22"/>
    </row>
    <row r="395" spans="9:9" x14ac:dyDescent="0.25">
      <c r="I395" s="22"/>
    </row>
    <row r="396" spans="9:9" x14ac:dyDescent="0.25">
      <c r="I396" s="22"/>
    </row>
    <row r="397" spans="9:9" x14ac:dyDescent="0.25">
      <c r="I397" s="22"/>
    </row>
    <row r="398" spans="9:9" x14ac:dyDescent="0.25">
      <c r="I398" s="22"/>
    </row>
    <row r="399" spans="9:9" x14ac:dyDescent="0.25">
      <c r="I399" s="22"/>
    </row>
    <row r="400" spans="9:9" x14ac:dyDescent="0.25">
      <c r="I400" s="22"/>
    </row>
    <row r="401" spans="9:9" x14ac:dyDescent="0.25">
      <c r="I401" s="22"/>
    </row>
    <row r="402" spans="9:9" x14ac:dyDescent="0.25">
      <c r="I402" s="22"/>
    </row>
    <row r="403" spans="9:9" x14ac:dyDescent="0.25">
      <c r="I403" s="22"/>
    </row>
    <row r="404" spans="9:9" x14ac:dyDescent="0.25">
      <c r="I404" s="22"/>
    </row>
    <row r="405" spans="9:9" x14ac:dyDescent="0.25">
      <c r="I405" s="22"/>
    </row>
    <row r="406" spans="9:9" x14ac:dyDescent="0.25">
      <c r="I406" s="22"/>
    </row>
    <row r="407" spans="9:9" x14ac:dyDescent="0.25">
      <c r="I407" s="22"/>
    </row>
    <row r="408" spans="9:9" x14ac:dyDescent="0.25">
      <c r="I408" s="22"/>
    </row>
    <row r="409" spans="9:9" x14ac:dyDescent="0.25">
      <c r="I409" s="22"/>
    </row>
    <row r="410" spans="9:9" x14ac:dyDescent="0.25">
      <c r="I410" s="22"/>
    </row>
    <row r="411" spans="9:9" x14ac:dyDescent="0.25">
      <c r="I411" s="22"/>
    </row>
    <row r="412" spans="9:9" x14ac:dyDescent="0.25">
      <c r="I412" s="22"/>
    </row>
    <row r="413" spans="9:9" x14ac:dyDescent="0.25">
      <c r="I413" s="22"/>
    </row>
    <row r="414" spans="9:9" x14ac:dyDescent="0.25">
      <c r="I414" s="22"/>
    </row>
    <row r="415" spans="9:9" x14ac:dyDescent="0.25">
      <c r="I415" s="22"/>
    </row>
    <row r="416" spans="9:9" x14ac:dyDescent="0.25">
      <c r="I416" s="22"/>
    </row>
    <row r="417" spans="9:9" x14ac:dyDescent="0.25">
      <c r="I417" s="22"/>
    </row>
    <row r="418" spans="9:9" x14ac:dyDescent="0.25">
      <c r="I418" s="22"/>
    </row>
    <row r="419" spans="9:9" x14ac:dyDescent="0.25">
      <c r="I419" s="22"/>
    </row>
    <row r="420" spans="9:9" x14ac:dyDescent="0.25">
      <c r="I420" s="22"/>
    </row>
    <row r="421" spans="9:9" x14ac:dyDescent="0.25">
      <c r="I421" s="22"/>
    </row>
    <row r="422" spans="9:9" x14ac:dyDescent="0.25">
      <c r="I422" s="22"/>
    </row>
    <row r="423" spans="9:9" x14ac:dyDescent="0.25">
      <c r="I423" s="22"/>
    </row>
    <row r="424" spans="9:9" x14ac:dyDescent="0.25">
      <c r="I424" s="22"/>
    </row>
    <row r="425" spans="9:9" x14ac:dyDescent="0.25">
      <c r="I425" s="22"/>
    </row>
    <row r="426" spans="9:9" x14ac:dyDescent="0.25">
      <c r="I426" s="22"/>
    </row>
    <row r="427" spans="9:9" x14ac:dyDescent="0.25">
      <c r="I427" s="22"/>
    </row>
    <row r="428" spans="9:9" x14ac:dyDescent="0.25">
      <c r="I428" s="22"/>
    </row>
    <row r="429" spans="9:9" x14ac:dyDescent="0.25">
      <c r="I429" s="22"/>
    </row>
    <row r="430" spans="9:9" x14ac:dyDescent="0.25">
      <c r="I430" s="22"/>
    </row>
    <row r="431" spans="9:9" x14ac:dyDescent="0.25">
      <c r="I431" s="22"/>
    </row>
    <row r="432" spans="9:9" x14ac:dyDescent="0.25">
      <c r="I432" s="22"/>
    </row>
    <row r="433" spans="9:9" x14ac:dyDescent="0.25">
      <c r="I433" s="22"/>
    </row>
    <row r="434" spans="9:9" x14ac:dyDescent="0.25">
      <c r="I434" s="22"/>
    </row>
    <row r="435" spans="9:9" x14ac:dyDescent="0.25">
      <c r="I435" s="22"/>
    </row>
    <row r="436" spans="9:9" x14ac:dyDescent="0.25">
      <c r="I436" s="22"/>
    </row>
    <row r="437" spans="9:9" x14ac:dyDescent="0.25">
      <c r="I437" s="22"/>
    </row>
    <row r="438" spans="9:9" x14ac:dyDescent="0.25">
      <c r="I438" s="22"/>
    </row>
    <row r="439" spans="9:9" x14ac:dyDescent="0.25">
      <c r="I439" s="22"/>
    </row>
    <row r="440" spans="9:9" x14ac:dyDescent="0.25">
      <c r="I440" s="22"/>
    </row>
    <row r="441" spans="9:9" x14ac:dyDescent="0.25">
      <c r="I441" s="22"/>
    </row>
    <row r="442" spans="9:9" x14ac:dyDescent="0.25">
      <c r="I442" s="22"/>
    </row>
    <row r="443" spans="9:9" x14ac:dyDescent="0.25">
      <c r="I443" s="22"/>
    </row>
    <row r="444" spans="9:9" x14ac:dyDescent="0.25">
      <c r="I444" s="22"/>
    </row>
    <row r="445" spans="9:9" x14ac:dyDescent="0.25">
      <c r="I445" s="22"/>
    </row>
    <row r="446" spans="9:9" x14ac:dyDescent="0.25">
      <c r="I446" s="22"/>
    </row>
    <row r="447" spans="9:9" x14ac:dyDescent="0.25">
      <c r="I447" s="22"/>
    </row>
    <row r="448" spans="9:9" x14ac:dyDescent="0.25">
      <c r="I448" s="22"/>
    </row>
    <row r="449" spans="9:9" x14ac:dyDescent="0.25">
      <c r="I449" s="22"/>
    </row>
    <row r="450" spans="9:9" x14ac:dyDescent="0.25">
      <c r="I450" s="22"/>
    </row>
    <row r="451" spans="9:9" x14ac:dyDescent="0.25">
      <c r="I451" s="22"/>
    </row>
    <row r="452" spans="9:9" x14ac:dyDescent="0.25">
      <c r="I452" s="22"/>
    </row>
    <row r="453" spans="9:9" x14ac:dyDescent="0.25">
      <c r="I453" s="22"/>
    </row>
    <row r="454" spans="9:9" x14ac:dyDescent="0.25">
      <c r="I454" s="22"/>
    </row>
    <row r="455" spans="9:9" x14ac:dyDescent="0.25">
      <c r="I455" s="22"/>
    </row>
    <row r="456" spans="9:9" x14ac:dyDescent="0.25">
      <c r="I456" s="22"/>
    </row>
    <row r="457" spans="9:9" x14ac:dyDescent="0.25">
      <c r="I457" s="22"/>
    </row>
    <row r="458" spans="9:9" x14ac:dyDescent="0.25">
      <c r="I458" s="22"/>
    </row>
    <row r="459" spans="9:9" x14ac:dyDescent="0.25">
      <c r="I459" s="22"/>
    </row>
    <row r="460" spans="9:9" x14ac:dyDescent="0.25">
      <c r="I460" s="22"/>
    </row>
    <row r="461" spans="9:9" x14ac:dyDescent="0.25">
      <c r="I461" s="22"/>
    </row>
    <row r="462" spans="9:9" x14ac:dyDescent="0.25">
      <c r="I462" s="22"/>
    </row>
    <row r="463" spans="9:9" x14ac:dyDescent="0.25">
      <c r="I463" s="22"/>
    </row>
    <row r="464" spans="9:9" x14ac:dyDescent="0.25">
      <c r="I464" s="22"/>
    </row>
    <row r="465" spans="9:9" x14ac:dyDescent="0.25">
      <c r="I465" s="22"/>
    </row>
    <row r="466" spans="9:9" x14ac:dyDescent="0.25">
      <c r="I466" s="22"/>
    </row>
    <row r="467" spans="9:9" x14ac:dyDescent="0.25">
      <c r="I467" s="22"/>
    </row>
    <row r="468" spans="9:9" x14ac:dyDescent="0.25">
      <c r="I468" s="22"/>
    </row>
    <row r="469" spans="9:9" x14ac:dyDescent="0.25">
      <c r="I469" s="22"/>
    </row>
    <row r="470" spans="9:9" x14ac:dyDescent="0.25">
      <c r="I470" s="22"/>
    </row>
    <row r="471" spans="9:9" x14ac:dyDescent="0.25">
      <c r="I471" s="22"/>
    </row>
    <row r="472" spans="9:9" x14ac:dyDescent="0.25">
      <c r="I472" s="22"/>
    </row>
  </sheetData>
  <phoneticPr fontId="0" type="noConversion"/>
  <printOptions horizontalCentered="1" verticalCentered="1"/>
  <pageMargins left="0" right="0" top="0.39" bottom="0.37" header="0.17" footer="0.2"/>
  <pageSetup scale="55" orientation="landscape" horizontalDpi="300" verticalDpi="300" r:id="rId1"/>
  <headerFooter alignWithMargins="0"/>
  <colBreaks count="1" manualBreakCount="1">
    <brk id="10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71"/>
  <sheetViews>
    <sheetView zoomScale="70" zoomScaleNormal="70" zoomScaleSheetLayoutView="75" workbookViewId="0">
      <pane ySplit="7" topLeftCell="A8" activePane="bottomLeft" state="frozen"/>
      <selection pane="bottomLeft" activeCell="A8" sqref="A8"/>
    </sheetView>
  </sheetViews>
  <sheetFormatPr defaultColWidth="9.1796875" defaultRowHeight="12.5" x14ac:dyDescent="0.25"/>
  <cols>
    <col min="1" max="1" width="10.453125" style="2" customWidth="1"/>
    <col min="2" max="3" width="9.1796875" style="2"/>
    <col min="4" max="4" width="11.26953125" style="2" customWidth="1"/>
    <col min="5" max="8" width="18.7265625" style="2" customWidth="1"/>
    <col min="9" max="9" width="17.81640625" style="2" customWidth="1"/>
    <col min="10" max="10" width="20.453125" style="2" bestFit="1" customWidth="1"/>
    <col min="11" max="11" width="0.7265625" style="2" customWidth="1"/>
    <col min="12" max="17" width="15" style="2" customWidth="1"/>
    <col min="18" max="18" width="0.81640625" style="2" customWidth="1"/>
    <col min="19" max="16384" width="9.1796875" style="2"/>
  </cols>
  <sheetData>
    <row r="1" spans="1:75" ht="18" x14ac:dyDescent="0.4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75" ht="18" x14ac:dyDescent="0.4">
      <c r="A2" s="76" t="s">
        <v>76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75" ht="15.5" x14ac:dyDescent="0.35">
      <c r="A3" s="77" t="s">
        <v>81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75" ht="13" thickBot="1" x14ac:dyDescent="0.3">
      <c r="A4" s="23"/>
    </row>
    <row r="5" spans="1:75" ht="14.5" thickBot="1" x14ac:dyDescent="0.35">
      <c r="B5" s="23"/>
      <c r="C5" s="23"/>
      <c r="D5" s="23"/>
      <c r="E5" s="80" t="s">
        <v>68</v>
      </c>
      <c r="F5" s="81"/>
      <c r="G5" s="81"/>
      <c r="H5" s="81"/>
      <c r="I5" s="81"/>
      <c r="J5" s="82"/>
      <c r="K5" s="19"/>
      <c r="L5" s="80" t="s">
        <v>13</v>
      </c>
      <c r="M5" s="81"/>
      <c r="N5" s="81"/>
      <c r="O5" s="81"/>
      <c r="P5" s="81"/>
      <c r="Q5" s="82"/>
    </row>
    <row r="6" spans="1:75" x14ac:dyDescent="0.25">
      <c r="A6" s="19"/>
      <c r="B6" s="24"/>
      <c r="C6" s="24"/>
      <c r="D6" s="24"/>
      <c r="E6" s="83" t="s">
        <v>65</v>
      </c>
      <c r="F6" s="84"/>
      <c r="G6" s="84"/>
      <c r="H6" s="85"/>
      <c r="I6" s="25" t="s">
        <v>69</v>
      </c>
      <c r="J6" s="39"/>
      <c r="K6" s="24"/>
      <c r="L6" s="86" t="s">
        <v>65</v>
      </c>
      <c r="M6" s="87"/>
      <c r="N6" s="87"/>
      <c r="O6" s="88"/>
      <c r="P6" s="25" t="s">
        <v>69</v>
      </c>
      <c r="Q6" s="39" t="s">
        <v>77</v>
      </c>
      <c r="R6" s="13"/>
    </row>
    <row r="7" spans="1:75" ht="13" thickBot="1" x14ac:dyDescent="0.3">
      <c r="A7" s="3" t="s">
        <v>0</v>
      </c>
      <c r="B7" s="78" t="s">
        <v>1</v>
      </c>
      <c r="C7" s="79"/>
      <c r="D7" s="26" t="s">
        <v>2</v>
      </c>
      <c r="E7" s="18" t="s">
        <v>4</v>
      </c>
      <c r="F7" s="64" t="s">
        <v>3</v>
      </c>
      <c r="G7" s="3" t="s">
        <v>5</v>
      </c>
      <c r="H7" s="26" t="s">
        <v>7</v>
      </c>
      <c r="I7" s="26" t="s">
        <v>70</v>
      </c>
      <c r="J7" s="27" t="s">
        <v>71</v>
      </c>
      <c r="K7" s="19"/>
      <c r="L7" s="18" t="s">
        <v>67</v>
      </c>
      <c r="M7" s="3" t="s">
        <v>3</v>
      </c>
      <c r="N7" s="3" t="s">
        <v>5</v>
      </c>
      <c r="O7" s="26" t="s">
        <v>7</v>
      </c>
      <c r="P7" s="26" t="s">
        <v>70</v>
      </c>
      <c r="Q7" s="27" t="s">
        <v>71</v>
      </c>
      <c r="R7" s="13"/>
    </row>
    <row r="8" spans="1:75" ht="13" thickTop="1" x14ac:dyDescent="0.25">
      <c r="A8" s="4" t="s">
        <v>8</v>
      </c>
      <c r="B8" s="14" t="s">
        <v>10</v>
      </c>
      <c r="C8" s="14"/>
      <c r="D8" s="66">
        <v>362</v>
      </c>
      <c r="E8" s="65">
        <v>0</v>
      </c>
      <c r="F8" s="65">
        <v>8688974</v>
      </c>
      <c r="G8" s="65">
        <v>458483</v>
      </c>
      <c r="H8" s="65">
        <v>380694</v>
      </c>
      <c r="I8" s="65">
        <v>1020915</v>
      </c>
      <c r="J8" s="73">
        <f>SUM(E8:I8)</f>
        <v>10549066</v>
      </c>
      <c r="K8" s="61"/>
      <c r="L8" s="47">
        <f t="shared" ref="L8:L61" si="0">E8/D8</f>
        <v>0</v>
      </c>
      <c r="M8" s="48">
        <f>F8/D8</f>
        <v>24002.690607734807</v>
      </c>
      <c r="N8" s="45">
        <f>G8/D8</f>
        <v>1266.5276243093922</v>
      </c>
      <c r="O8" s="45">
        <f>H8/D8</f>
        <v>1051.6408839779006</v>
      </c>
      <c r="P8" s="45">
        <f t="shared" ref="P8:P61" si="1">I8/D8</f>
        <v>2820.2071823204419</v>
      </c>
      <c r="Q8" s="49">
        <f t="shared" ref="Q8:Q61" si="2">J8/D8</f>
        <v>29141.066298342543</v>
      </c>
      <c r="R8" s="1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75" x14ac:dyDescent="0.25">
      <c r="A9" s="4" t="s">
        <v>8</v>
      </c>
      <c r="B9" s="28" t="s">
        <v>11</v>
      </c>
      <c r="C9" s="28"/>
      <c r="D9" s="66">
        <v>25</v>
      </c>
      <c r="E9" s="66">
        <v>0</v>
      </c>
      <c r="F9" s="66">
        <v>1466251</v>
      </c>
      <c r="G9" s="66">
        <v>54148</v>
      </c>
      <c r="H9" s="66">
        <v>63687</v>
      </c>
      <c r="I9" s="66">
        <v>75264</v>
      </c>
      <c r="J9" s="69">
        <f t="shared" ref="J9:J61" si="3">SUM(E9:I9)</f>
        <v>1659350</v>
      </c>
      <c r="K9" s="62"/>
      <c r="L9" s="47">
        <f t="shared" si="0"/>
        <v>0</v>
      </c>
      <c r="M9" s="44">
        <f t="shared" ref="M9:M57" si="4">F9/D9</f>
        <v>58650.04</v>
      </c>
      <c r="N9" s="45">
        <f t="shared" ref="N9:N59" si="5">G9/D9</f>
        <v>2165.92</v>
      </c>
      <c r="O9" s="45">
        <f t="shared" ref="O9:O60" si="6">H9/D9</f>
        <v>2547.48</v>
      </c>
      <c r="P9" s="45">
        <f t="shared" si="1"/>
        <v>3010.56</v>
      </c>
      <c r="Q9" s="50">
        <f t="shared" si="2"/>
        <v>66374</v>
      </c>
      <c r="R9" s="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75" x14ac:dyDescent="0.25">
      <c r="A10" s="5" t="s">
        <v>9</v>
      </c>
      <c r="B10" s="12" t="s">
        <v>12</v>
      </c>
      <c r="C10" s="12"/>
      <c r="D10" s="68">
        <v>235</v>
      </c>
      <c r="E10" s="67">
        <v>1290906</v>
      </c>
      <c r="F10" s="67">
        <v>5942130</v>
      </c>
      <c r="G10" s="67">
        <v>944627</v>
      </c>
      <c r="H10" s="67">
        <v>461248</v>
      </c>
      <c r="I10" s="67">
        <v>466256</v>
      </c>
      <c r="J10" s="70">
        <f t="shared" si="3"/>
        <v>9105167</v>
      </c>
      <c r="K10" s="62"/>
      <c r="L10" s="51">
        <f>E10/D10</f>
        <v>5493.2170212765959</v>
      </c>
      <c r="M10" s="46">
        <f t="shared" si="4"/>
        <v>25285.659574468085</v>
      </c>
      <c r="N10" s="52">
        <f t="shared" si="5"/>
        <v>4019.6893617021278</v>
      </c>
      <c r="O10" s="52">
        <f t="shared" si="6"/>
        <v>1962.7574468085106</v>
      </c>
      <c r="P10" s="52">
        <f t="shared" si="1"/>
        <v>1984.068085106383</v>
      </c>
      <c r="Q10" s="53">
        <f t="shared" si="2"/>
        <v>38745.391489361704</v>
      </c>
      <c r="R10" s="1"/>
    </row>
    <row r="11" spans="1:75" x14ac:dyDescent="0.25">
      <c r="A11" s="4" t="s">
        <v>9</v>
      </c>
      <c r="B11" s="14" t="s">
        <v>14</v>
      </c>
      <c r="C11" s="14"/>
      <c r="D11" s="66">
        <v>48493</v>
      </c>
      <c r="E11" s="66">
        <v>192544224</v>
      </c>
      <c r="F11" s="66">
        <v>450392512</v>
      </c>
      <c r="G11" s="66">
        <v>21205056</v>
      </c>
      <c r="H11" s="66">
        <v>4834453</v>
      </c>
      <c r="I11" s="66">
        <v>51205579</v>
      </c>
      <c r="J11" s="69">
        <f t="shared" si="3"/>
        <v>720181824</v>
      </c>
      <c r="K11" s="62"/>
      <c r="L11" s="47">
        <f t="shared" si="0"/>
        <v>3970.5570700925905</v>
      </c>
      <c r="M11" s="44">
        <f t="shared" si="4"/>
        <v>9287.7840513063747</v>
      </c>
      <c r="N11" s="54">
        <f t="shared" si="5"/>
        <v>437.28076217185986</v>
      </c>
      <c r="O11" s="54">
        <f t="shared" si="6"/>
        <v>99.693832099478271</v>
      </c>
      <c r="P11" s="54">
        <f t="shared" si="1"/>
        <v>1055.9375373765286</v>
      </c>
      <c r="Q11" s="50">
        <f t="shared" si="2"/>
        <v>14851.253253046831</v>
      </c>
      <c r="R11" s="1"/>
    </row>
    <row r="12" spans="1:75" x14ac:dyDescent="0.25">
      <c r="A12" s="4" t="s">
        <v>8</v>
      </c>
      <c r="B12" s="28" t="s">
        <v>15</v>
      </c>
      <c r="C12" s="28"/>
      <c r="D12" s="66">
        <v>290</v>
      </c>
      <c r="E12" s="66">
        <v>0</v>
      </c>
      <c r="F12" s="66">
        <v>3656845</v>
      </c>
      <c r="G12" s="66">
        <v>3953270</v>
      </c>
      <c r="H12" s="66">
        <v>264781</v>
      </c>
      <c r="I12" s="66">
        <v>472294</v>
      </c>
      <c r="J12" s="69">
        <f t="shared" si="3"/>
        <v>8347190</v>
      </c>
      <c r="K12" s="62"/>
      <c r="L12" s="47">
        <f t="shared" si="0"/>
        <v>0</v>
      </c>
      <c r="M12" s="44">
        <f t="shared" si="4"/>
        <v>12609.810344827587</v>
      </c>
      <c r="N12" s="54">
        <f t="shared" si="5"/>
        <v>13631.965517241379</v>
      </c>
      <c r="O12" s="54">
        <f t="shared" si="6"/>
        <v>913.03793103448277</v>
      </c>
      <c r="P12" s="54">
        <f t="shared" si="1"/>
        <v>1628.6</v>
      </c>
      <c r="Q12" s="50">
        <f t="shared" si="2"/>
        <v>28783.413793103449</v>
      </c>
      <c r="R12" s="1"/>
    </row>
    <row r="13" spans="1:75" x14ac:dyDescent="0.25">
      <c r="A13" s="5" t="s">
        <v>8</v>
      </c>
      <c r="B13" s="12" t="s">
        <v>16</v>
      </c>
      <c r="C13" s="12"/>
      <c r="D13" s="68">
        <v>1668</v>
      </c>
      <c r="E13" s="68">
        <v>0</v>
      </c>
      <c r="F13" s="68">
        <v>37910673</v>
      </c>
      <c r="G13" s="68">
        <v>15441177</v>
      </c>
      <c r="H13" s="68">
        <v>4868198</v>
      </c>
      <c r="I13" s="68">
        <v>9376647</v>
      </c>
      <c r="J13" s="70">
        <f t="shared" si="3"/>
        <v>67596695</v>
      </c>
      <c r="K13" s="62"/>
      <c r="L13" s="51">
        <f t="shared" si="0"/>
        <v>0</v>
      </c>
      <c r="M13" s="46">
        <f t="shared" si="4"/>
        <v>22728.221223021581</v>
      </c>
      <c r="N13" s="52">
        <f t="shared" si="5"/>
        <v>9257.3003597122297</v>
      </c>
      <c r="O13" s="52">
        <f t="shared" si="6"/>
        <v>2918.5839328537172</v>
      </c>
      <c r="P13" s="52">
        <f t="shared" si="1"/>
        <v>5621.491007194245</v>
      </c>
      <c r="Q13" s="53">
        <f t="shared" si="2"/>
        <v>40525.596522781772</v>
      </c>
      <c r="R13" s="1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 x14ac:dyDescent="0.25">
      <c r="A14" s="4" t="s">
        <v>9</v>
      </c>
      <c r="B14" s="14" t="s">
        <v>17</v>
      </c>
      <c r="C14" s="14"/>
      <c r="D14" s="66">
        <v>140</v>
      </c>
      <c r="E14" s="66">
        <v>1289959</v>
      </c>
      <c r="F14" s="66">
        <v>2262269</v>
      </c>
      <c r="G14" s="66">
        <v>166275</v>
      </c>
      <c r="H14" s="66">
        <v>222710</v>
      </c>
      <c r="I14" s="66">
        <v>821842</v>
      </c>
      <c r="J14" s="69">
        <f t="shared" si="3"/>
        <v>4763055</v>
      </c>
      <c r="K14" s="62"/>
      <c r="L14" s="47">
        <f t="shared" si="0"/>
        <v>9213.9928571428572</v>
      </c>
      <c r="M14" s="44">
        <f t="shared" si="4"/>
        <v>16159.064285714287</v>
      </c>
      <c r="N14" s="45">
        <f t="shared" si="5"/>
        <v>1187.6785714285713</v>
      </c>
      <c r="O14" s="45">
        <f t="shared" si="6"/>
        <v>1590.7857142857142</v>
      </c>
      <c r="P14" s="45">
        <f t="shared" si="1"/>
        <v>5870.3</v>
      </c>
      <c r="Q14" s="50">
        <f t="shared" si="2"/>
        <v>34021.821428571428</v>
      </c>
      <c r="R14" s="1"/>
    </row>
    <row r="15" spans="1:75" x14ac:dyDescent="0.25">
      <c r="A15" s="4" t="s">
        <v>8</v>
      </c>
      <c r="B15" s="28" t="s">
        <v>18</v>
      </c>
      <c r="C15" s="28"/>
      <c r="D15" s="66">
        <v>145</v>
      </c>
      <c r="E15" s="66">
        <v>0</v>
      </c>
      <c r="F15" s="66">
        <v>3537077</v>
      </c>
      <c r="G15" s="66">
        <v>585871</v>
      </c>
      <c r="H15" s="66">
        <v>235164</v>
      </c>
      <c r="I15" s="66">
        <v>275190</v>
      </c>
      <c r="J15" s="69">
        <f t="shared" si="3"/>
        <v>4633302</v>
      </c>
      <c r="K15" s="62"/>
      <c r="L15" s="47">
        <f t="shared" si="0"/>
        <v>0</v>
      </c>
      <c r="M15" s="44">
        <f t="shared" si="4"/>
        <v>24393.634482758622</v>
      </c>
      <c r="N15" s="45">
        <f t="shared" si="5"/>
        <v>4040.4896551724137</v>
      </c>
      <c r="O15" s="45">
        <f t="shared" si="6"/>
        <v>1621.8206896551724</v>
      </c>
      <c r="P15" s="45">
        <f t="shared" si="1"/>
        <v>1897.8620689655172</v>
      </c>
      <c r="Q15" s="50">
        <f t="shared" si="2"/>
        <v>31953.806896551723</v>
      </c>
      <c r="R15" s="1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 x14ac:dyDescent="0.25">
      <c r="A16" s="5" t="s">
        <v>8</v>
      </c>
      <c r="B16" s="12" t="s">
        <v>64</v>
      </c>
      <c r="C16" s="12"/>
      <c r="D16" s="68">
        <v>281</v>
      </c>
      <c r="E16" s="68">
        <v>0</v>
      </c>
      <c r="F16" s="68">
        <v>3172265</v>
      </c>
      <c r="G16" s="68">
        <v>275869</v>
      </c>
      <c r="H16" s="68">
        <v>243024</v>
      </c>
      <c r="I16" s="68">
        <v>3381671</v>
      </c>
      <c r="J16" s="70">
        <f t="shared" si="3"/>
        <v>7072829</v>
      </c>
      <c r="K16" s="62"/>
      <c r="L16" s="51">
        <f t="shared" si="0"/>
        <v>0</v>
      </c>
      <c r="M16" s="46">
        <f t="shared" si="4"/>
        <v>11289.199288256228</v>
      </c>
      <c r="N16" s="52">
        <f t="shared" si="5"/>
        <v>981.74021352313173</v>
      </c>
      <c r="O16" s="52">
        <f t="shared" si="6"/>
        <v>864.85409252669035</v>
      </c>
      <c r="P16" s="52">
        <f t="shared" si="1"/>
        <v>12034.416370106761</v>
      </c>
      <c r="Q16" s="53">
        <f t="shared" si="2"/>
        <v>25170.20996441281</v>
      </c>
      <c r="R16" s="1"/>
    </row>
    <row r="17" spans="1:77" x14ac:dyDescent="0.25">
      <c r="A17" s="4" t="s">
        <v>8</v>
      </c>
      <c r="B17" s="14" t="s">
        <v>19</v>
      </c>
      <c r="C17" s="14"/>
      <c r="D17" s="66">
        <v>487</v>
      </c>
      <c r="E17" s="66">
        <v>0</v>
      </c>
      <c r="F17" s="66">
        <v>7923943</v>
      </c>
      <c r="G17" s="66">
        <v>466954</v>
      </c>
      <c r="H17" s="66">
        <v>99074</v>
      </c>
      <c r="I17" s="66">
        <v>521735</v>
      </c>
      <c r="J17" s="69">
        <f t="shared" si="3"/>
        <v>9011706</v>
      </c>
      <c r="K17" s="62"/>
      <c r="L17" s="47">
        <f t="shared" si="0"/>
        <v>0</v>
      </c>
      <c r="M17" s="44">
        <f t="shared" si="4"/>
        <v>16270.930184804929</v>
      </c>
      <c r="N17" s="45">
        <f t="shared" si="5"/>
        <v>958.83778234086242</v>
      </c>
      <c r="O17" s="45">
        <f t="shared" si="6"/>
        <v>203.43737166324436</v>
      </c>
      <c r="P17" s="45">
        <f t="shared" si="1"/>
        <v>1071.3244353182752</v>
      </c>
      <c r="Q17" s="50">
        <f>J17/D17</f>
        <v>18504.52977412731</v>
      </c>
      <c r="R17" s="1"/>
      <c r="S17" s="13"/>
      <c r="T17" s="13"/>
      <c r="U17" s="13"/>
      <c r="V17" s="13"/>
      <c r="W17" s="13"/>
      <c r="X17" s="13"/>
    </row>
    <row r="18" spans="1:77" x14ac:dyDescent="0.25">
      <c r="A18" s="4" t="s">
        <v>9</v>
      </c>
      <c r="B18" s="28" t="s">
        <v>20</v>
      </c>
      <c r="C18" s="28"/>
      <c r="D18" s="66">
        <v>316</v>
      </c>
      <c r="E18" s="66">
        <v>1703330</v>
      </c>
      <c r="F18" s="66">
        <v>4502434</v>
      </c>
      <c r="G18" s="66">
        <v>28877</v>
      </c>
      <c r="H18" s="66">
        <v>97426</v>
      </c>
      <c r="I18" s="66">
        <v>344128</v>
      </c>
      <c r="J18" s="69">
        <f t="shared" si="3"/>
        <v>6676195</v>
      </c>
      <c r="K18" s="62"/>
      <c r="L18" s="47">
        <f t="shared" si="0"/>
        <v>5390.2848101265827</v>
      </c>
      <c r="M18" s="44">
        <f t="shared" si="4"/>
        <v>14248.208860759494</v>
      </c>
      <c r="N18" s="45">
        <f t="shared" si="5"/>
        <v>91.382911392405063</v>
      </c>
      <c r="O18" s="45">
        <f t="shared" si="6"/>
        <v>308.31012658227849</v>
      </c>
      <c r="P18" s="45">
        <f t="shared" si="1"/>
        <v>1089.0126582278481</v>
      </c>
      <c r="Q18" s="50">
        <f t="shared" si="2"/>
        <v>21127.199367088608</v>
      </c>
      <c r="R18" s="1"/>
      <c r="S18" s="13"/>
      <c r="T18" s="13"/>
      <c r="U18" s="13"/>
    </row>
    <row r="19" spans="1:77" x14ac:dyDescent="0.25">
      <c r="A19" s="5" t="s">
        <v>9</v>
      </c>
      <c r="B19" s="12" t="s">
        <v>21</v>
      </c>
      <c r="C19" s="12"/>
      <c r="D19" s="68">
        <v>617</v>
      </c>
      <c r="E19" s="68">
        <v>850541</v>
      </c>
      <c r="F19" s="68">
        <v>6324852</v>
      </c>
      <c r="G19" s="68">
        <v>793473</v>
      </c>
      <c r="H19" s="68">
        <v>210525</v>
      </c>
      <c r="I19" s="68">
        <v>994282</v>
      </c>
      <c r="J19" s="70">
        <f t="shared" si="3"/>
        <v>9173673</v>
      </c>
      <c r="K19" s="62"/>
      <c r="L19" s="51">
        <f t="shared" si="0"/>
        <v>1378.5105348460293</v>
      </c>
      <c r="M19" s="46">
        <f t="shared" si="4"/>
        <v>10250.975688816856</v>
      </c>
      <c r="N19" s="52">
        <f t="shared" si="5"/>
        <v>1286.0178282009724</v>
      </c>
      <c r="O19" s="52">
        <f t="shared" si="6"/>
        <v>341.20745542949754</v>
      </c>
      <c r="P19" s="52">
        <f t="shared" si="1"/>
        <v>1611.4781199351701</v>
      </c>
      <c r="Q19" s="53">
        <f t="shared" si="2"/>
        <v>14868.189627228525</v>
      </c>
      <c r="R19" s="1"/>
    </row>
    <row r="20" spans="1:77" x14ac:dyDescent="0.25">
      <c r="A20" s="4" t="s">
        <v>8</v>
      </c>
      <c r="B20" s="14" t="s">
        <v>22</v>
      </c>
      <c r="C20" s="14"/>
      <c r="D20" s="66">
        <v>840</v>
      </c>
      <c r="E20" s="66">
        <v>0</v>
      </c>
      <c r="F20" s="66">
        <v>11841056</v>
      </c>
      <c r="G20" s="66">
        <v>501272</v>
      </c>
      <c r="H20" s="66">
        <v>249979</v>
      </c>
      <c r="I20" s="66">
        <v>1104712</v>
      </c>
      <c r="J20" s="69">
        <f t="shared" si="3"/>
        <v>13697019</v>
      </c>
      <c r="K20" s="62"/>
      <c r="L20" s="47">
        <f t="shared" si="0"/>
        <v>0</v>
      </c>
      <c r="M20" s="44">
        <f t="shared" si="4"/>
        <v>14096.495238095238</v>
      </c>
      <c r="N20" s="45">
        <f t="shared" si="5"/>
        <v>596.75238095238092</v>
      </c>
      <c r="O20" s="45">
        <f t="shared" si="6"/>
        <v>297.59404761904761</v>
      </c>
      <c r="P20" s="45">
        <f t="shared" si="1"/>
        <v>1315.1333333333334</v>
      </c>
      <c r="Q20" s="50">
        <f t="shared" si="2"/>
        <v>16305.975</v>
      </c>
      <c r="R20" s="1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</row>
    <row r="21" spans="1:77" x14ac:dyDescent="0.25">
      <c r="A21" s="4" t="s">
        <v>9</v>
      </c>
      <c r="B21" s="28" t="s">
        <v>23</v>
      </c>
      <c r="C21" s="28"/>
      <c r="D21" s="66">
        <v>855</v>
      </c>
      <c r="E21" s="66">
        <v>2242359</v>
      </c>
      <c r="F21" s="66">
        <v>7393767</v>
      </c>
      <c r="G21" s="66">
        <v>8215</v>
      </c>
      <c r="H21" s="66">
        <v>119069</v>
      </c>
      <c r="I21" s="66">
        <v>288954</v>
      </c>
      <c r="J21" s="69">
        <f t="shared" si="3"/>
        <v>10052364</v>
      </c>
      <c r="K21" s="62"/>
      <c r="L21" s="47">
        <f>E21/D21</f>
        <v>2622.6421052631581</v>
      </c>
      <c r="M21" s="44">
        <f t="shared" si="4"/>
        <v>8647.6807017543852</v>
      </c>
      <c r="N21" s="45">
        <f t="shared" si="5"/>
        <v>9.6081871345029235</v>
      </c>
      <c r="O21" s="45">
        <f t="shared" si="6"/>
        <v>139.26198830409356</v>
      </c>
      <c r="P21" s="45">
        <f t="shared" si="1"/>
        <v>337.95789473684209</v>
      </c>
      <c r="Q21" s="50">
        <f t="shared" si="2"/>
        <v>11757.150877192982</v>
      </c>
      <c r="R21" s="1"/>
    </row>
    <row r="22" spans="1:77" x14ac:dyDescent="0.25">
      <c r="A22" s="5" t="s">
        <v>9</v>
      </c>
      <c r="B22" s="12" t="s">
        <v>24</v>
      </c>
      <c r="C22" s="12"/>
      <c r="D22" s="68">
        <v>490</v>
      </c>
      <c r="E22" s="68">
        <v>1300000</v>
      </c>
      <c r="F22" s="68">
        <v>8407316</v>
      </c>
      <c r="G22" s="68">
        <v>859636</v>
      </c>
      <c r="H22" s="68">
        <v>417723</v>
      </c>
      <c r="I22" s="68">
        <v>1445409</v>
      </c>
      <c r="J22" s="70">
        <f t="shared" si="3"/>
        <v>12430084</v>
      </c>
      <c r="K22" s="62"/>
      <c r="L22" s="51">
        <f t="shared" si="0"/>
        <v>2653.0612244897961</v>
      </c>
      <c r="M22" s="46">
        <f t="shared" si="4"/>
        <v>17157.787755102039</v>
      </c>
      <c r="N22" s="52">
        <f t="shared" si="5"/>
        <v>1754.3591836734695</v>
      </c>
      <c r="O22" s="52">
        <f t="shared" si="6"/>
        <v>852.49591836734692</v>
      </c>
      <c r="P22" s="52">
        <f t="shared" si="1"/>
        <v>2949.8142857142857</v>
      </c>
      <c r="Q22" s="53">
        <f t="shared" si="2"/>
        <v>25367.51836734694</v>
      </c>
      <c r="R22" s="1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7" x14ac:dyDescent="0.25">
      <c r="A23" s="4" t="s">
        <v>9</v>
      </c>
      <c r="B23" s="14" t="s">
        <v>25</v>
      </c>
      <c r="C23" s="14"/>
      <c r="D23" s="66">
        <v>14273</v>
      </c>
      <c r="E23" s="66">
        <v>46200000</v>
      </c>
      <c r="F23" s="66">
        <v>159791967</v>
      </c>
      <c r="G23" s="66">
        <v>14758858</v>
      </c>
      <c r="H23" s="66">
        <v>1033612</v>
      </c>
      <c r="I23" s="66">
        <v>16487046</v>
      </c>
      <c r="J23" s="69">
        <f t="shared" si="3"/>
        <v>238271483</v>
      </c>
      <c r="K23" s="62"/>
      <c r="L23" s="47">
        <f t="shared" si="0"/>
        <v>3236.8808239333007</v>
      </c>
      <c r="M23" s="44">
        <f t="shared" si="4"/>
        <v>11195.401597421705</v>
      </c>
      <c r="N23" s="54">
        <f t="shared" si="5"/>
        <v>1034.040355916766</v>
      </c>
      <c r="O23" s="54">
        <f t="shared" si="6"/>
        <v>72.417291389336512</v>
      </c>
      <c r="P23" s="54">
        <f t="shared" si="1"/>
        <v>1155.1212779373643</v>
      </c>
      <c r="Q23" s="50">
        <f t="shared" si="2"/>
        <v>16693.861346598471</v>
      </c>
      <c r="R23" s="1"/>
    </row>
    <row r="24" spans="1:77" x14ac:dyDescent="0.25">
      <c r="A24" s="4" t="s">
        <v>9</v>
      </c>
      <c r="B24" s="28" t="s">
        <v>26</v>
      </c>
      <c r="C24" s="28"/>
      <c r="D24" s="66">
        <v>3745</v>
      </c>
      <c r="E24" s="66">
        <v>1302462</v>
      </c>
      <c r="F24" s="66">
        <v>22809966</v>
      </c>
      <c r="G24" s="66">
        <v>246131</v>
      </c>
      <c r="H24" s="66">
        <v>613928</v>
      </c>
      <c r="I24" s="66">
        <v>3679440</v>
      </c>
      <c r="J24" s="69">
        <f t="shared" si="3"/>
        <v>28651927</v>
      </c>
      <c r="K24" s="62"/>
      <c r="L24" s="47">
        <f t="shared" si="0"/>
        <v>347.78691588785045</v>
      </c>
      <c r="M24" s="44">
        <f t="shared" si="4"/>
        <v>6090.7786381842452</v>
      </c>
      <c r="N24" s="54">
        <f t="shared" si="5"/>
        <v>65.722563417890527</v>
      </c>
      <c r="O24" s="54">
        <f t="shared" si="6"/>
        <v>163.93271028037384</v>
      </c>
      <c r="P24" s="54">
        <f t="shared" si="1"/>
        <v>982.49399198931906</v>
      </c>
      <c r="Q24" s="50">
        <f t="shared" si="2"/>
        <v>7650.7148197596798</v>
      </c>
      <c r="R24" s="1"/>
    </row>
    <row r="25" spans="1:77" x14ac:dyDescent="0.25">
      <c r="A25" s="5" t="s">
        <v>9</v>
      </c>
      <c r="B25" s="12" t="s">
        <v>27</v>
      </c>
      <c r="C25" s="12"/>
      <c r="D25" s="68">
        <v>280</v>
      </c>
      <c r="E25" s="68">
        <v>1556866</v>
      </c>
      <c r="F25" s="68">
        <v>4359130</v>
      </c>
      <c r="G25" s="68">
        <v>79</v>
      </c>
      <c r="H25" s="68">
        <v>41268</v>
      </c>
      <c r="I25" s="68">
        <v>460723</v>
      </c>
      <c r="J25" s="70">
        <f t="shared" si="3"/>
        <v>6418066</v>
      </c>
      <c r="K25" s="62"/>
      <c r="L25" s="51">
        <f t="shared" si="0"/>
        <v>5560.2357142857145</v>
      </c>
      <c r="M25" s="46">
        <f t="shared" si="4"/>
        <v>15568.321428571429</v>
      </c>
      <c r="N25" s="52">
        <f t="shared" si="5"/>
        <v>0.28214285714285714</v>
      </c>
      <c r="O25" s="52">
        <f t="shared" si="6"/>
        <v>147.38571428571427</v>
      </c>
      <c r="P25" s="52">
        <f t="shared" si="1"/>
        <v>1645.4392857142857</v>
      </c>
      <c r="Q25" s="53">
        <f t="shared" si="2"/>
        <v>22921.664285714287</v>
      </c>
      <c r="R25" s="1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1:77" x14ac:dyDescent="0.25">
      <c r="A26" s="4" t="s">
        <v>9</v>
      </c>
      <c r="B26" s="14" t="s">
        <v>28</v>
      </c>
      <c r="C26" s="14"/>
      <c r="D26" s="66">
        <v>114</v>
      </c>
      <c r="E26" s="66">
        <v>526557</v>
      </c>
      <c r="F26" s="66">
        <v>2662151</v>
      </c>
      <c r="G26" s="66">
        <v>271762</v>
      </c>
      <c r="H26" s="66">
        <v>114359</v>
      </c>
      <c r="I26" s="66">
        <v>293879</v>
      </c>
      <c r="J26" s="69">
        <f t="shared" si="3"/>
        <v>3868708</v>
      </c>
      <c r="K26" s="62"/>
      <c r="L26" s="47">
        <f t="shared" si="0"/>
        <v>4618.9210526315792</v>
      </c>
      <c r="M26" s="44">
        <f t="shared" si="4"/>
        <v>23352.201754385966</v>
      </c>
      <c r="N26" s="54">
        <f t="shared" si="5"/>
        <v>2383.8771929824561</v>
      </c>
      <c r="O26" s="54">
        <f t="shared" si="6"/>
        <v>1003.1491228070175</v>
      </c>
      <c r="P26" s="54">
        <f t="shared" si="1"/>
        <v>2577.8859649122805</v>
      </c>
      <c r="Q26" s="50">
        <f t="shared" si="2"/>
        <v>33936.035087719298</v>
      </c>
      <c r="R26" s="1"/>
    </row>
    <row r="27" spans="1:77" x14ac:dyDescent="0.25">
      <c r="A27" s="4" t="s">
        <v>9</v>
      </c>
      <c r="B27" s="28" t="s">
        <v>29</v>
      </c>
      <c r="C27" s="28"/>
      <c r="D27" s="66">
        <v>53</v>
      </c>
      <c r="E27" s="66">
        <v>165483</v>
      </c>
      <c r="F27" s="66">
        <v>1330140</v>
      </c>
      <c r="G27" s="66">
        <v>143710</v>
      </c>
      <c r="H27" s="66">
        <v>142887</v>
      </c>
      <c r="I27" s="66">
        <v>239954</v>
      </c>
      <c r="J27" s="69">
        <f t="shared" si="3"/>
        <v>2022174</v>
      </c>
      <c r="K27" s="62"/>
      <c r="L27" s="47">
        <f t="shared" si="0"/>
        <v>3122.3207547169814</v>
      </c>
      <c r="M27" s="44">
        <f t="shared" si="4"/>
        <v>25096.981132075471</v>
      </c>
      <c r="N27" s="54">
        <f t="shared" si="5"/>
        <v>2711.5094339622642</v>
      </c>
      <c r="O27" s="54">
        <f t="shared" si="6"/>
        <v>2695.9811320754716</v>
      </c>
      <c r="P27" s="54">
        <f t="shared" si="1"/>
        <v>4527.433962264151</v>
      </c>
      <c r="Q27" s="50">
        <f t="shared" si="2"/>
        <v>38154.226415094337</v>
      </c>
      <c r="R27" s="1"/>
    </row>
    <row r="28" spans="1:77" x14ac:dyDescent="0.25">
      <c r="A28" s="5" t="s">
        <v>8</v>
      </c>
      <c r="B28" s="12" t="s">
        <v>30</v>
      </c>
      <c r="C28" s="12"/>
      <c r="D28" s="68">
        <v>222</v>
      </c>
      <c r="E28" s="68">
        <v>0</v>
      </c>
      <c r="F28" s="68">
        <v>6012390</v>
      </c>
      <c r="G28" s="68">
        <v>427439</v>
      </c>
      <c r="H28" s="68">
        <v>954314</v>
      </c>
      <c r="I28" s="68">
        <v>1107317</v>
      </c>
      <c r="J28" s="70">
        <f t="shared" si="3"/>
        <v>8501460</v>
      </c>
      <c r="K28" s="62"/>
      <c r="L28" s="51">
        <f t="shared" si="0"/>
        <v>0</v>
      </c>
      <c r="M28" s="46">
        <f t="shared" si="4"/>
        <v>27082.837837837837</v>
      </c>
      <c r="N28" s="52">
        <f t="shared" si="5"/>
        <v>1925.400900900901</v>
      </c>
      <c r="O28" s="52">
        <f t="shared" si="6"/>
        <v>4298.7117117117114</v>
      </c>
      <c r="P28" s="52">
        <f t="shared" si="1"/>
        <v>4987.9144144144148</v>
      </c>
      <c r="Q28" s="53">
        <f t="shared" si="2"/>
        <v>38294.864864864867</v>
      </c>
      <c r="R28" s="1"/>
    </row>
    <row r="29" spans="1:77" x14ac:dyDescent="0.25">
      <c r="A29" s="4" t="s">
        <v>9</v>
      </c>
      <c r="B29" s="14" t="s">
        <v>31</v>
      </c>
      <c r="C29" s="14"/>
      <c r="D29" s="66">
        <v>4957</v>
      </c>
      <c r="E29" s="66">
        <v>23676500</v>
      </c>
      <c r="F29" s="66">
        <v>53368338</v>
      </c>
      <c r="G29" s="66">
        <v>496230</v>
      </c>
      <c r="H29" s="66">
        <v>295974</v>
      </c>
      <c r="I29" s="66">
        <v>5410898</v>
      </c>
      <c r="J29" s="69">
        <f t="shared" si="3"/>
        <v>83247940</v>
      </c>
      <c r="K29" s="62"/>
      <c r="L29" s="47">
        <f t="shared" si="0"/>
        <v>4776.376840831148</v>
      </c>
      <c r="M29" s="44">
        <f t="shared" si="4"/>
        <v>10766.257413758321</v>
      </c>
      <c r="N29" s="45">
        <f t="shared" si="5"/>
        <v>100.10691950776679</v>
      </c>
      <c r="O29" s="45">
        <f t="shared" si="6"/>
        <v>59.708291305224932</v>
      </c>
      <c r="P29" s="45">
        <f t="shared" si="1"/>
        <v>1091.5670768610046</v>
      </c>
      <c r="Q29" s="50">
        <f t="shared" si="2"/>
        <v>16794.016542263467</v>
      </c>
      <c r="R29" s="1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77" x14ac:dyDescent="0.25">
      <c r="A30" s="4" t="s">
        <v>9</v>
      </c>
      <c r="B30" s="28" t="s">
        <v>32</v>
      </c>
      <c r="C30" s="28"/>
      <c r="D30" s="66">
        <v>105</v>
      </c>
      <c r="E30" s="66">
        <v>130780</v>
      </c>
      <c r="F30" s="66">
        <v>2107153</v>
      </c>
      <c r="G30" s="66">
        <v>474691</v>
      </c>
      <c r="H30" s="66">
        <v>127313</v>
      </c>
      <c r="I30" s="66">
        <v>411166</v>
      </c>
      <c r="J30" s="69">
        <f t="shared" si="3"/>
        <v>3251103</v>
      </c>
      <c r="K30" s="62"/>
      <c r="L30" s="47">
        <f t="shared" si="0"/>
        <v>1245.5238095238096</v>
      </c>
      <c r="M30" s="44">
        <f t="shared" si="4"/>
        <v>20068.123809523808</v>
      </c>
      <c r="N30" s="45">
        <f t="shared" si="5"/>
        <v>4520.8666666666668</v>
      </c>
      <c r="O30" s="45">
        <f t="shared" si="6"/>
        <v>1212.5047619047618</v>
      </c>
      <c r="P30" s="45">
        <f t="shared" si="1"/>
        <v>3915.8666666666668</v>
      </c>
      <c r="Q30" s="50">
        <f t="shared" si="2"/>
        <v>30962.885714285716</v>
      </c>
      <c r="R30" s="1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77" x14ac:dyDescent="0.25">
      <c r="A31" s="5" t="s">
        <v>8</v>
      </c>
      <c r="B31" s="12" t="s">
        <v>33</v>
      </c>
      <c r="C31" s="12"/>
      <c r="D31" s="68">
        <v>302</v>
      </c>
      <c r="E31" s="68">
        <v>0</v>
      </c>
      <c r="F31" s="68">
        <v>4296061</v>
      </c>
      <c r="G31" s="68">
        <v>2587867</v>
      </c>
      <c r="H31" s="68">
        <v>368057</v>
      </c>
      <c r="I31" s="68">
        <v>1229961</v>
      </c>
      <c r="J31" s="70">
        <f t="shared" si="3"/>
        <v>8481946</v>
      </c>
      <c r="K31" s="62"/>
      <c r="L31" s="51">
        <f t="shared" si="0"/>
        <v>0</v>
      </c>
      <c r="M31" s="46">
        <f t="shared" si="4"/>
        <v>14225.367549668874</v>
      </c>
      <c r="N31" s="52">
        <f t="shared" si="5"/>
        <v>8569.0960264900659</v>
      </c>
      <c r="O31" s="52">
        <f t="shared" si="6"/>
        <v>1218.7317880794701</v>
      </c>
      <c r="P31" s="52">
        <f t="shared" si="1"/>
        <v>4072.7185430463578</v>
      </c>
      <c r="Q31" s="53">
        <f t="shared" si="2"/>
        <v>28085.913907284768</v>
      </c>
      <c r="R31" s="1"/>
    </row>
    <row r="32" spans="1:77" x14ac:dyDescent="0.25">
      <c r="A32" s="4" t="s">
        <v>9</v>
      </c>
      <c r="B32" s="14" t="s">
        <v>34</v>
      </c>
      <c r="C32" s="14"/>
      <c r="D32" s="66">
        <v>8892</v>
      </c>
      <c r="E32" s="66">
        <v>43000000</v>
      </c>
      <c r="F32" s="66">
        <v>100482008</v>
      </c>
      <c r="G32" s="66">
        <v>164384</v>
      </c>
      <c r="H32" s="66">
        <v>847163</v>
      </c>
      <c r="I32" s="66">
        <v>8120991</v>
      </c>
      <c r="J32" s="69">
        <f t="shared" si="3"/>
        <v>152614546</v>
      </c>
      <c r="K32" s="62"/>
      <c r="L32" s="47">
        <f t="shared" si="0"/>
        <v>4835.8074673864148</v>
      </c>
      <c r="M32" s="44">
        <f t="shared" si="4"/>
        <v>11300.270805218173</v>
      </c>
      <c r="N32" s="45">
        <f t="shared" si="5"/>
        <v>18.486729644624383</v>
      </c>
      <c r="O32" s="45">
        <f t="shared" si="6"/>
        <v>95.272492127755285</v>
      </c>
      <c r="P32" s="45">
        <f t="shared" si="1"/>
        <v>913.29183535762479</v>
      </c>
      <c r="Q32" s="50">
        <f t="shared" si="2"/>
        <v>17163.129329734595</v>
      </c>
      <c r="R32" s="1"/>
    </row>
    <row r="33" spans="1:73" x14ac:dyDescent="0.25">
      <c r="A33" s="4" t="s">
        <v>9</v>
      </c>
      <c r="B33" s="28" t="s">
        <v>35</v>
      </c>
      <c r="C33" s="28"/>
      <c r="D33" s="66">
        <v>2174</v>
      </c>
      <c r="E33" s="66">
        <v>8239518</v>
      </c>
      <c r="F33" s="66">
        <v>27161471</v>
      </c>
      <c r="G33" s="66">
        <v>148608</v>
      </c>
      <c r="H33" s="66">
        <v>146317</v>
      </c>
      <c r="I33" s="66">
        <v>2307240</v>
      </c>
      <c r="J33" s="69">
        <f t="shared" si="3"/>
        <v>38003154</v>
      </c>
      <c r="K33" s="62"/>
      <c r="L33" s="47">
        <f t="shared" si="0"/>
        <v>3790.0266789328425</v>
      </c>
      <c r="M33" s="44">
        <f t="shared" si="4"/>
        <v>12493.776908923643</v>
      </c>
      <c r="N33" s="45">
        <f t="shared" si="5"/>
        <v>68.356945722171119</v>
      </c>
      <c r="O33" s="45">
        <f t="shared" si="6"/>
        <v>67.303127874885007</v>
      </c>
      <c r="P33" s="45">
        <f t="shared" si="1"/>
        <v>1061.2879484820608</v>
      </c>
      <c r="Q33" s="50">
        <f t="shared" si="2"/>
        <v>17480.751609935603</v>
      </c>
      <c r="R33" s="1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1:73" x14ac:dyDescent="0.25">
      <c r="A34" s="5" t="s">
        <v>9</v>
      </c>
      <c r="B34" s="12" t="s">
        <v>36</v>
      </c>
      <c r="C34" s="12"/>
      <c r="D34" s="68">
        <v>131</v>
      </c>
      <c r="E34" s="68">
        <v>470377</v>
      </c>
      <c r="F34" s="68">
        <v>2842293</v>
      </c>
      <c r="G34" s="68">
        <v>638446</v>
      </c>
      <c r="H34" s="68">
        <v>48213</v>
      </c>
      <c r="I34" s="68">
        <v>466306</v>
      </c>
      <c r="J34" s="70">
        <f t="shared" si="3"/>
        <v>4465635</v>
      </c>
      <c r="K34" s="62"/>
      <c r="L34" s="51">
        <f t="shared" si="0"/>
        <v>3590.6641221374048</v>
      </c>
      <c r="M34" s="46">
        <f t="shared" si="4"/>
        <v>21696.893129770993</v>
      </c>
      <c r="N34" s="52">
        <f t="shared" si="5"/>
        <v>4873.6335877862593</v>
      </c>
      <c r="O34" s="52">
        <f t="shared" si="6"/>
        <v>368.03816793893128</v>
      </c>
      <c r="P34" s="52">
        <f t="shared" si="1"/>
        <v>3559.5877862595421</v>
      </c>
      <c r="Q34" s="53">
        <f t="shared" si="2"/>
        <v>34088.816793893129</v>
      </c>
      <c r="R34" s="1"/>
    </row>
    <row r="35" spans="1:73" x14ac:dyDescent="0.25">
      <c r="A35" s="4" t="s">
        <v>9</v>
      </c>
      <c r="B35" s="14" t="s">
        <v>37</v>
      </c>
      <c r="C35" s="14"/>
      <c r="D35" s="66">
        <v>2513</v>
      </c>
      <c r="E35" s="66">
        <v>10250350</v>
      </c>
      <c r="F35" s="66">
        <v>34108292</v>
      </c>
      <c r="G35" s="66">
        <v>2039007</v>
      </c>
      <c r="H35" s="66">
        <v>1496194</v>
      </c>
      <c r="I35" s="66">
        <v>2982854</v>
      </c>
      <c r="J35" s="69">
        <f t="shared" si="3"/>
        <v>50876697</v>
      </c>
      <c r="K35" s="62"/>
      <c r="L35" s="47">
        <f t="shared" si="0"/>
        <v>4078.9295662554714</v>
      </c>
      <c r="M35" s="44">
        <f t="shared" si="4"/>
        <v>13572.738559490648</v>
      </c>
      <c r="N35" s="45">
        <f t="shared" si="5"/>
        <v>811.38360525268604</v>
      </c>
      <c r="O35" s="45">
        <f t="shared" si="6"/>
        <v>595.38161559888579</v>
      </c>
      <c r="P35" s="45">
        <f t="shared" si="1"/>
        <v>1186.9693593314764</v>
      </c>
      <c r="Q35" s="50">
        <f t="shared" si="2"/>
        <v>20245.402705929169</v>
      </c>
      <c r="R35" s="1"/>
    </row>
    <row r="36" spans="1:73" x14ac:dyDescent="0.25">
      <c r="A36" s="4" t="s">
        <v>8</v>
      </c>
      <c r="B36" s="28" t="s">
        <v>38</v>
      </c>
      <c r="C36" s="28"/>
      <c r="D36" s="66">
        <v>335</v>
      </c>
      <c r="E36" s="66">
        <v>0</v>
      </c>
      <c r="F36" s="66">
        <v>7311023</v>
      </c>
      <c r="G36" s="66">
        <v>2471314</v>
      </c>
      <c r="H36" s="66">
        <v>735457</v>
      </c>
      <c r="I36" s="66">
        <v>1154610</v>
      </c>
      <c r="J36" s="69">
        <f t="shared" si="3"/>
        <v>11672404</v>
      </c>
      <c r="K36" s="62"/>
      <c r="L36" s="47">
        <f t="shared" si="0"/>
        <v>0</v>
      </c>
      <c r="M36" s="44">
        <f t="shared" si="4"/>
        <v>21823.949253731342</v>
      </c>
      <c r="N36" s="54">
        <f t="shared" si="5"/>
        <v>7377.0567164179101</v>
      </c>
      <c r="O36" s="54">
        <f t="shared" si="6"/>
        <v>2195.3940298507464</v>
      </c>
      <c r="P36" s="54">
        <f t="shared" si="1"/>
        <v>3446.5970149253731</v>
      </c>
      <c r="Q36" s="50">
        <f t="shared" si="2"/>
        <v>34842.997014925371</v>
      </c>
      <c r="R36" s="1"/>
      <c r="S36" s="13"/>
      <c r="T36" s="13"/>
      <c r="U36" s="13"/>
      <c r="V36" s="13"/>
      <c r="W36" s="13"/>
      <c r="X36" s="13"/>
    </row>
    <row r="37" spans="1:73" x14ac:dyDescent="0.25">
      <c r="A37" s="5" t="s">
        <v>9</v>
      </c>
      <c r="B37" s="12" t="s">
        <v>39</v>
      </c>
      <c r="C37" s="12"/>
      <c r="D37" s="68">
        <v>330</v>
      </c>
      <c r="E37" s="68">
        <v>772513</v>
      </c>
      <c r="F37" s="68">
        <v>10967419</v>
      </c>
      <c r="G37" s="68">
        <v>2288380</v>
      </c>
      <c r="H37" s="68">
        <v>1139026</v>
      </c>
      <c r="I37" s="68">
        <v>1346237</v>
      </c>
      <c r="J37" s="70">
        <f t="shared" si="3"/>
        <v>16513575</v>
      </c>
      <c r="K37" s="62"/>
      <c r="L37" s="51">
        <f t="shared" si="0"/>
        <v>2340.9484848484849</v>
      </c>
      <c r="M37" s="46">
        <f t="shared" si="4"/>
        <v>33234.603030303027</v>
      </c>
      <c r="N37" s="52">
        <f t="shared" si="5"/>
        <v>6934.484848484848</v>
      </c>
      <c r="O37" s="52">
        <f t="shared" si="6"/>
        <v>3451.5939393939393</v>
      </c>
      <c r="P37" s="52">
        <f t="shared" si="1"/>
        <v>4079.5060606060606</v>
      </c>
      <c r="Q37" s="53">
        <f t="shared" si="2"/>
        <v>50041.13636363636</v>
      </c>
      <c r="R37" s="1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spans="1:73" x14ac:dyDescent="0.25">
      <c r="A38" s="4" t="s">
        <v>8</v>
      </c>
      <c r="B38" s="14" t="s">
        <v>40</v>
      </c>
      <c r="C38" s="14"/>
      <c r="D38" s="66">
        <v>4008</v>
      </c>
      <c r="E38" s="66">
        <v>0</v>
      </c>
      <c r="F38" s="66">
        <v>71503308</v>
      </c>
      <c r="G38" s="66">
        <v>22421522</v>
      </c>
      <c r="H38" s="66">
        <v>28569129</v>
      </c>
      <c r="I38" s="66">
        <v>11464394</v>
      </c>
      <c r="J38" s="69">
        <f t="shared" si="3"/>
        <v>133958353</v>
      </c>
      <c r="K38" s="62"/>
      <c r="L38" s="47">
        <f t="shared" si="0"/>
        <v>0</v>
      </c>
      <c r="M38" s="44">
        <f t="shared" si="4"/>
        <v>17840.146706586827</v>
      </c>
      <c r="N38" s="54">
        <f t="shared" si="5"/>
        <v>5594.1921157684628</v>
      </c>
      <c r="O38" s="54">
        <f t="shared" si="6"/>
        <v>7128.0261976047905</v>
      </c>
      <c r="P38" s="54">
        <f t="shared" si="1"/>
        <v>2860.3777445109781</v>
      </c>
      <c r="Q38" s="50">
        <f t="shared" si="2"/>
        <v>33422.742764471055</v>
      </c>
      <c r="R38" s="1"/>
    </row>
    <row r="39" spans="1:73" x14ac:dyDescent="0.25">
      <c r="A39" s="4" t="s">
        <v>8</v>
      </c>
      <c r="B39" s="28" t="s">
        <v>41</v>
      </c>
      <c r="C39" s="28"/>
      <c r="D39" s="66">
        <v>1960</v>
      </c>
      <c r="E39" s="66">
        <v>0</v>
      </c>
      <c r="F39" s="66">
        <v>38171356</v>
      </c>
      <c r="G39" s="66">
        <v>14030444</v>
      </c>
      <c r="H39" s="66">
        <v>3513342</v>
      </c>
      <c r="I39" s="66">
        <v>4921741</v>
      </c>
      <c r="J39" s="69">
        <f t="shared" si="3"/>
        <v>60636883</v>
      </c>
      <c r="K39" s="62"/>
      <c r="L39" s="47">
        <f t="shared" si="0"/>
        <v>0</v>
      </c>
      <c r="M39" s="44">
        <f t="shared" si="4"/>
        <v>19475.181632653061</v>
      </c>
      <c r="N39" s="45">
        <f t="shared" si="5"/>
        <v>7158.3897959183678</v>
      </c>
      <c r="O39" s="45">
        <f t="shared" si="6"/>
        <v>1792.5214285714285</v>
      </c>
      <c r="P39" s="45">
        <f t="shared" si="1"/>
        <v>2511.0923469387753</v>
      </c>
      <c r="Q39" s="50">
        <f t="shared" si="2"/>
        <v>30937.185204081634</v>
      </c>
      <c r="R39" s="1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:73" x14ac:dyDescent="0.25">
      <c r="A40" s="5" t="s">
        <v>9</v>
      </c>
      <c r="B40" s="12" t="s">
        <v>42</v>
      </c>
      <c r="C40" s="12"/>
      <c r="D40" s="68">
        <v>17247</v>
      </c>
      <c r="E40" s="68">
        <v>48845260</v>
      </c>
      <c r="F40" s="68">
        <v>182990197</v>
      </c>
      <c r="G40" s="68">
        <v>1005974</v>
      </c>
      <c r="H40" s="68">
        <v>2846207</v>
      </c>
      <c r="I40" s="68">
        <v>15942152</v>
      </c>
      <c r="J40" s="70">
        <f t="shared" si="3"/>
        <v>251629790</v>
      </c>
      <c r="K40" s="62"/>
      <c r="L40" s="51">
        <f t="shared" si="0"/>
        <v>2832.1018148083726</v>
      </c>
      <c r="M40" s="46">
        <f t="shared" si="4"/>
        <v>10609.97257494057</v>
      </c>
      <c r="N40" s="52">
        <f t="shared" si="5"/>
        <v>58.327477242418972</v>
      </c>
      <c r="O40" s="52">
        <f t="shared" si="6"/>
        <v>165.02620745636924</v>
      </c>
      <c r="P40" s="52">
        <f t="shared" si="1"/>
        <v>924.34348002551167</v>
      </c>
      <c r="Q40" s="53">
        <f t="shared" si="2"/>
        <v>14589.771554473242</v>
      </c>
      <c r="R40" s="1"/>
    </row>
    <row r="41" spans="1:73" x14ac:dyDescent="0.25">
      <c r="A41" s="4" t="s">
        <v>9</v>
      </c>
      <c r="B41" s="14" t="s">
        <v>43</v>
      </c>
      <c r="C41" s="14"/>
      <c r="D41" s="66">
        <v>955</v>
      </c>
      <c r="E41" s="66">
        <v>74326</v>
      </c>
      <c r="F41" s="66">
        <v>7605215</v>
      </c>
      <c r="G41" s="66">
        <v>1115</v>
      </c>
      <c r="H41" s="66">
        <v>130859</v>
      </c>
      <c r="I41" s="66">
        <v>1535570</v>
      </c>
      <c r="J41" s="69">
        <f t="shared" si="3"/>
        <v>9347085</v>
      </c>
      <c r="K41" s="62"/>
      <c r="L41" s="47">
        <f t="shared" si="0"/>
        <v>77.828272251308903</v>
      </c>
      <c r="M41" s="44">
        <f t="shared" si="4"/>
        <v>7963.5759162303666</v>
      </c>
      <c r="N41" s="54">
        <f t="shared" si="5"/>
        <v>1.1675392670157068</v>
      </c>
      <c r="O41" s="54">
        <f t="shared" si="6"/>
        <v>137.02513089005237</v>
      </c>
      <c r="P41" s="54">
        <f t="shared" si="1"/>
        <v>1607.9267015706807</v>
      </c>
      <c r="Q41" s="50">
        <f t="shared" si="2"/>
        <v>9787.5235602094235</v>
      </c>
      <c r="R41" s="1"/>
    </row>
    <row r="42" spans="1:73" x14ac:dyDescent="0.25">
      <c r="A42" s="6" t="s">
        <v>9</v>
      </c>
      <c r="B42" s="15" t="s">
        <v>44</v>
      </c>
      <c r="C42" s="15"/>
      <c r="D42" s="66">
        <v>681</v>
      </c>
      <c r="E42" s="66">
        <v>2008869</v>
      </c>
      <c r="F42" s="66">
        <v>10330847</v>
      </c>
      <c r="G42" s="66">
        <v>84441</v>
      </c>
      <c r="H42" s="66">
        <v>388271</v>
      </c>
      <c r="I42" s="66">
        <v>1786281</v>
      </c>
      <c r="J42" s="69">
        <f t="shared" si="3"/>
        <v>14598709</v>
      </c>
      <c r="K42" s="62"/>
      <c r="L42" s="47">
        <f t="shared" si="0"/>
        <v>2949.8810572687225</v>
      </c>
      <c r="M42" s="44">
        <f t="shared" si="4"/>
        <v>15170.113069016154</v>
      </c>
      <c r="N42" s="45">
        <f t="shared" si="5"/>
        <v>123.99559471365639</v>
      </c>
      <c r="O42" s="45">
        <f t="shared" si="6"/>
        <v>570.14831130690163</v>
      </c>
      <c r="P42" s="45">
        <f t="shared" si="1"/>
        <v>2623.0264317180618</v>
      </c>
      <c r="Q42" s="50">
        <f t="shared" si="2"/>
        <v>21437.164464023495</v>
      </c>
      <c r="R42" s="1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</row>
    <row r="43" spans="1:73" x14ac:dyDescent="0.25">
      <c r="A43" s="7" t="s">
        <v>9</v>
      </c>
      <c r="B43" s="11" t="s">
        <v>45</v>
      </c>
      <c r="C43" s="11"/>
      <c r="D43" s="68">
        <v>1647</v>
      </c>
      <c r="E43" s="68">
        <v>34675087</v>
      </c>
      <c r="F43" s="68">
        <v>23156160</v>
      </c>
      <c r="G43" s="68">
        <v>5926762</v>
      </c>
      <c r="H43" s="68">
        <v>1543744</v>
      </c>
      <c r="I43" s="68">
        <v>5853175</v>
      </c>
      <c r="J43" s="70">
        <f t="shared" si="3"/>
        <v>71154928</v>
      </c>
      <c r="K43" s="62"/>
      <c r="L43" s="51">
        <f t="shared" si="0"/>
        <v>21053.483302975106</v>
      </c>
      <c r="M43" s="46">
        <f t="shared" si="4"/>
        <v>14059.599271402551</v>
      </c>
      <c r="N43" s="52">
        <f t="shared" si="5"/>
        <v>3598.5197328476015</v>
      </c>
      <c r="O43" s="52">
        <f t="shared" si="6"/>
        <v>937.30661809350329</v>
      </c>
      <c r="P43" s="52">
        <f t="shared" si="1"/>
        <v>3553.8403157255616</v>
      </c>
      <c r="Q43" s="53">
        <f t="shared" si="2"/>
        <v>43202.749241044323</v>
      </c>
      <c r="R43" s="1"/>
    </row>
    <row r="44" spans="1:73" x14ac:dyDescent="0.25">
      <c r="A44" s="6" t="s">
        <v>9</v>
      </c>
      <c r="B44" s="10" t="s">
        <v>46</v>
      </c>
      <c r="C44" s="10"/>
      <c r="D44" s="66">
        <v>1840</v>
      </c>
      <c r="E44" s="66">
        <v>1818033</v>
      </c>
      <c r="F44" s="66">
        <v>40784572</v>
      </c>
      <c r="G44" s="66">
        <v>7787021</v>
      </c>
      <c r="H44" s="66">
        <v>6334237</v>
      </c>
      <c r="I44" s="66">
        <v>6960359</v>
      </c>
      <c r="J44" s="69">
        <f t="shared" si="3"/>
        <v>63684222</v>
      </c>
      <c r="K44" s="62"/>
      <c r="L44" s="47">
        <f t="shared" si="0"/>
        <v>988.0614130434783</v>
      </c>
      <c r="M44" s="44">
        <f t="shared" si="4"/>
        <v>22165.528260869567</v>
      </c>
      <c r="N44" s="54">
        <f t="shared" si="5"/>
        <v>4232.0766304347826</v>
      </c>
      <c r="O44" s="54">
        <f t="shared" si="6"/>
        <v>3442.5201086956522</v>
      </c>
      <c r="P44" s="54">
        <f t="shared" si="1"/>
        <v>3782.8038043478259</v>
      </c>
      <c r="Q44" s="50">
        <f t="shared" si="2"/>
        <v>34610.990217391307</v>
      </c>
      <c r="R44" s="1"/>
    </row>
    <row r="45" spans="1:73" x14ac:dyDescent="0.25">
      <c r="A45" s="6" t="s">
        <v>9</v>
      </c>
      <c r="B45" s="10" t="s">
        <v>47</v>
      </c>
      <c r="C45" s="10"/>
      <c r="D45" s="66">
        <v>15</v>
      </c>
      <c r="E45" s="66">
        <v>53158</v>
      </c>
      <c r="F45" s="66">
        <v>495712</v>
      </c>
      <c r="G45" s="66">
        <v>0</v>
      </c>
      <c r="H45" s="66">
        <v>15137</v>
      </c>
      <c r="I45" s="66">
        <v>44525</v>
      </c>
      <c r="J45" s="69">
        <f t="shared" si="3"/>
        <v>608532</v>
      </c>
      <c r="K45" s="62"/>
      <c r="L45" s="47">
        <f t="shared" si="0"/>
        <v>3543.8666666666668</v>
      </c>
      <c r="M45" s="44">
        <f t="shared" si="4"/>
        <v>33047.466666666667</v>
      </c>
      <c r="N45" s="45">
        <f t="shared" si="5"/>
        <v>0</v>
      </c>
      <c r="O45" s="45">
        <f t="shared" si="6"/>
        <v>1009.1333333333333</v>
      </c>
      <c r="P45" s="45">
        <f t="shared" si="1"/>
        <v>2968.3333333333335</v>
      </c>
      <c r="Q45" s="50">
        <f t="shared" si="2"/>
        <v>40568.800000000003</v>
      </c>
      <c r="R45" s="1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</row>
    <row r="46" spans="1:73" x14ac:dyDescent="0.25">
      <c r="A46" s="7" t="s">
        <v>9</v>
      </c>
      <c r="B46" s="11" t="s">
        <v>48</v>
      </c>
      <c r="C46" s="11"/>
      <c r="D46" s="68">
        <v>451</v>
      </c>
      <c r="E46" s="68">
        <v>1800000</v>
      </c>
      <c r="F46" s="68">
        <v>7356952</v>
      </c>
      <c r="G46" s="68">
        <v>0</v>
      </c>
      <c r="H46" s="68">
        <v>181611</v>
      </c>
      <c r="I46" s="68">
        <v>486252</v>
      </c>
      <c r="J46" s="70">
        <f t="shared" si="3"/>
        <v>9824815</v>
      </c>
      <c r="K46" s="62"/>
      <c r="L46" s="51">
        <f t="shared" si="0"/>
        <v>3991.130820399113</v>
      </c>
      <c r="M46" s="46">
        <f t="shared" si="4"/>
        <v>16312.532150776053</v>
      </c>
      <c r="N46" s="52">
        <f t="shared" si="5"/>
        <v>0</v>
      </c>
      <c r="O46" s="52">
        <f t="shared" si="6"/>
        <v>402.68514412416852</v>
      </c>
      <c r="P46" s="52">
        <f t="shared" si="1"/>
        <v>1078.1640798226165</v>
      </c>
      <c r="Q46" s="53">
        <f t="shared" si="2"/>
        <v>21784.512195121952</v>
      </c>
      <c r="R46" s="1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</row>
    <row r="47" spans="1:73" x14ac:dyDescent="0.25">
      <c r="A47" s="6" t="s">
        <v>8</v>
      </c>
      <c r="B47" s="10" t="s">
        <v>49</v>
      </c>
      <c r="C47" s="10"/>
      <c r="D47" s="66">
        <v>89</v>
      </c>
      <c r="E47" s="66">
        <v>0</v>
      </c>
      <c r="F47" s="66">
        <v>1781982</v>
      </c>
      <c r="G47" s="66">
        <v>612660</v>
      </c>
      <c r="H47" s="66">
        <v>257950</v>
      </c>
      <c r="I47" s="66">
        <v>372599</v>
      </c>
      <c r="J47" s="69">
        <f t="shared" si="3"/>
        <v>3025191</v>
      </c>
      <c r="K47" s="62"/>
      <c r="L47" s="47">
        <f t="shared" si="0"/>
        <v>0</v>
      </c>
      <c r="M47" s="44">
        <f t="shared" si="4"/>
        <v>20022.26966292135</v>
      </c>
      <c r="N47" s="54">
        <f t="shared" si="5"/>
        <v>6883.8202247191011</v>
      </c>
      <c r="O47" s="54">
        <f t="shared" si="6"/>
        <v>2898.3146067415732</v>
      </c>
      <c r="P47" s="54">
        <f t="shared" si="1"/>
        <v>4186.5056179775283</v>
      </c>
      <c r="Q47" s="50">
        <f t="shared" si="2"/>
        <v>33990.910112359554</v>
      </c>
      <c r="R47" s="1"/>
    </row>
    <row r="48" spans="1:73" x14ac:dyDescent="0.25">
      <c r="A48" s="6" t="s">
        <v>9</v>
      </c>
      <c r="B48" s="10" t="s">
        <v>66</v>
      </c>
      <c r="C48" s="10"/>
      <c r="D48" s="66">
        <v>183</v>
      </c>
      <c r="E48" s="66">
        <v>68674</v>
      </c>
      <c r="F48" s="66">
        <v>3906920</v>
      </c>
      <c r="G48" s="66">
        <v>0</v>
      </c>
      <c r="H48" s="66">
        <v>266820</v>
      </c>
      <c r="I48" s="66">
        <v>961418</v>
      </c>
      <c r="J48" s="69">
        <f t="shared" si="3"/>
        <v>5203832</v>
      </c>
      <c r="K48" s="62"/>
      <c r="L48" s="47">
        <f t="shared" si="0"/>
        <v>375.26775956284155</v>
      </c>
      <c r="M48" s="44">
        <f t="shared" si="4"/>
        <v>21349.289617486338</v>
      </c>
      <c r="N48" s="54">
        <f t="shared" si="5"/>
        <v>0</v>
      </c>
      <c r="O48" s="54">
        <f t="shared" si="6"/>
        <v>1458.032786885246</v>
      </c>
      <c r="P48" s="54">
        <f t="shared" si="1"/>
        <v>5253.6502732240433</v>
      </c>
      <c r="Q48" s="50">
        <f t="shared" si="2"/>
        <v>28436.240437158471</v>
      </c>
      <c r="R48" s="1"/>
    </row>
    <row r="49" spans="1:68" x14ac:dyDescent="0.25">
      <c r="A49" s="7" t="s">
        <v>9</v>
      </c>
      <c r="B49" s="11" t="s">
        <v>50</v>
      </c>
      <c r="C49" s="11"/>
      <c r="D49" s="68">
        <v>1313</v>
      </c>
      <c r="E49" s="68">
        <v>4765758</v>
      </c>
      <c r="F49" s="68">
        <v>17440789</v>
      </c>
      <c r="G49" s="68">
        <v>511113</v>
      </c>
      <c r="H49" s="68">
        <v>177149</v>
      </c>
      <c r="I49" s="68">
        <v>1910524</v>
      </c>
      <c r="J49" s="70">
        <f t="shared" si="3"/>
        <v>24805333</v>
      </c>
      <c r="K49" s="62"/>
      <c r="L49" s="51">
        <f t="shared" si="0"/>
        <v>3629.6709824828636</v>
      </c>
      <c r="M49" s="46">
        <f t="shared" si="4"/>
        <v>13283.159939070831</v>
      </c>
      <c r="N49" s="52">
        <f t="shared" si="5"/>
        <v>389.27113480578828</v>
      </c>
      <c r="O49" s="52">
        <f t="shared" si="6"/>
        <v>134.91926884996192</v>
      </c>
      <c r="P49" s="52">
        <f t="shared" si="1"/>
        <v>1455.0830159939071</v>
      </c>
      <c r="Q49" s="53">
        <f t="shared" si="2"/>
        <v>18892.10434120335</v>
      </c>
      <c r="R49" s="1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8" x14ac:dyDescent="0.25">
      <c r="A50" s="6" t="s">
        <v>9</v>
      </c>
      <c r="B50" s="10" t="s">
        <v>51</v>
      </c>
      <c r="C50" s="10"/>
      <c r="D50" s="66">
        <v>64</v>
      </c>
      <c r="E50" s="66">
        <v>1127353</v>
      </c>
      <c r="F50" s="66">
        <v>908074</v>
      </c>
      <c r="G50" s="66">
        <v>0</v>
      </c>
      <c r="H50" s="66">
        <v>22538</v>
      </c>
      <c r="I50" s="66">
        <v>856265</v>
      </c>
      <c r="J50" s="69">
        <f t="shared" si="3"/>
        <v>2914230</v>
      </c>
      <c r="K50" s="62"/>
      <c r="L50" s="47">
        <f t="shared" si="0"/>
        <v>17614.890625</v>
      </c>
      <c r="M50" s="44">
        <f t="shared" si="4"/>
        <v>14188.65625</v>
      </c>
      <c r="N50" s="54">
        <f t="shared" si="5"/>
        <v>0</v>
      </c>
      <c r="O50" s="54">
        <f t="shared" si="6"/>
        <v>352.15625</v>
      </c>
      <c r="P50" s="54">
        <f t="shared" si="1"/>
        <v>13379.140625</v>
      </c>
      <c r="Q50" s="50">
        <f t="shared" si="2"/>
        <v>45534.84375</v>
      </c>
      <c r="R50" s="1"/>
    </row>
    <row r="51" spans="1:68" x14ac:dyDescent="0.25">
      <c r="A51" s="6" t="s">
        <v>8</v>
      </c>
      <c r="B51" s="10" t="s">
        <v>52</v>
      </c>
      <c r="C51" s="10"/>
      <c r="D51" s="66">
        <v>190</v>
      </c>
      <c r="E51" s="66">
        <v>0</v>
      </c>
      <c r="F51" s="66">
        <v>6003560</v>
      </c>
      <c r="G51" s="66">
        <v>389587</v>
      </c>
      <c r="H51" s="66">
        <v>612267</v>
      </c>
      <c r="I51" s="66">
        <v>562154</v>
      </c>
      <c r="J51" s="69">
        <f t="shared" si="3"/>
        <v>7567568</v>
      </c>
      <c r="K51" s="62"/>
      <c r="L51" s="47">
        <f t="shared" si="0"/>
        <v>0</v>
      </c>
      <c r="M51" s="44">
        <f t="shared" si="4"/>
        <v>31597.684210526317</v>
      </c>
      <c r="N51" s="54">
        <f t="shared" si="5"/>
        <v>2050.4578947368423</v>
      </c>
      <c r="O51" s="54">
        <f t="shared" si="6"/>
        <v>3222.4578947368423</v>
      </c>
      <c r="P51" s="54">
        <f t="shared" si="1"/>
        <v>2958.7052631578949</v>
      </c>
      <c r="Q51" s="50">
        <f t="shared" si="2"/>
        <v>39829.305263157898</v>
      </c>
      <c r="R51" s="1"/>
    </row>
    <row r="52" spans="1:68" x14ac:dyDescent="0.25">
      <c r="A52" s="7" t="s">
        <v>8</v>
      </c>
      <c r="B52" s="11" t="s">
        <v>53</v>
      </c>
      <c r="C52" s="11"/>
      <c r="D52" s="68">
        <v>586</v>
      </c>
      <c r="E52" s="68">
        <v>0</v>
      </c>
      <c r="F52" s="68">
        <v>12175996</v>
      </c>
      <c r="G52" s="68">
        <v>4984405</v>
      </c>
      <c r="H52" s="68">
        <v>1174349</v>
      </c>
      <c r="I52" s="68">
        <v>1871233</v>
      </c>
      <c r="J52" s="70">
        <f t="shared" si="3"/>
        <v>20205983</v>
      </c>
      <c r="K52" s="62"/>
      <c r="L52" s="51">
        <f t="shared" si="0"/>
        <v>0</v>
      </c>
      <c r="M52" s="46">
        <f t="shared" si="4"/>
        <v>20778.150170648463</v>
      </c>
      <c r="N52" s="52">
        <f t="shared" si="5"/>
        <v>8505.8105802047776</v>
      </c>
      <c r="O52" s="52">
        <f t="shared" si="6"/>
        <v>2004.0085324232082</v>
      </c>
      <c r="P52" s="52">
        <f t="shared" si="1"/>
        <v>3193.2303754266213</v>
      </c>
      <c r="Q52" s="53">
        <f t="shared" si="2"/>
        <v>34481.199658703074</v>
      </c>
      <c r="R52" s="1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x14ac:dyDescent="0.25">
      <c r="A53" s="6" t="s">
        <v>9</v>
      </c>
      <c r="B53" s="10" t="s">
        <v>54</v>
      </c>
      <c r="C53" s="10"/>
      <c r="D53" s="66">
        <v>49</v>
      </c>
      <c r="E53" s="66">
        <v>21633</v>
      </c>
      <c r="F53" s="66">
        <v>1243350</v>
      </c>
      <c r="G53" s="66">
        <v>210531</v>
      </c>
      <c r="H53" s="66">
        <v>43854</v>
      </c>
      <c r="I53" s="66">
        <v>92638</v>
      </c>
      <c r="J53" s="69">
        <f t="shared" si="3"/>
        <v>1612006</v>
      </c>
      <c r="K53" s="62"/>
      <c r="L53" s="47">
        <f t="shared" si="0"/>
        <v>441.48979591836735</v>
      </c>
      <c r="M53" s="44">
        <f t="shared" si="4"/>
        <v>25374.489795918369</v>
      </c>
      <c r="N53" s="45">
        <f t="shared" si="5"/>
        <v>4296.5510204081629</v>
      </c>
      <c r="O53" s="45">
        <f t="shared" si="6"/>
        <v>894.9795918367347</v>
      </c>
      <c r="P53" s="54">
        <f t="shared" si="1"/>
        <v>1890.5714285714287</v>
      </c>
      <c r="Q53" s="50">
        <f t="shared" si="2"/>
        <v>32898.081632653062</v>
      </c>
      <c r="R53" s="1"/>
    </row>
    <row r="54" spans="1:68" x14ac:dyDescent="0.25">
      <c r="A54" s="6" t="s">
        <v>9</v>
      </c>
      <c r="B54" s="10" t="s">
        <v>55</v>
      </c>
      <c r="C54" s="10"/>
      <c r="D54" s="66">
        <v>415</v>
      </c>
      <c r="E54" s="66">
        <v>2825150</v>
      </c>
      <c r="F54" s="66">
        <v>5774902</v>
      </c>
      <c r="G54" s="66">
        <v>36558</v>
      </c>
      <c r="H54" s="66">
        <v>76612</v>
      </c>
      <c r="I54" s="66">
        <v>556561</v>
      </c>
      <c r="J54" s="69">
        <f t="shared" si="3"/>
        <v>9269783</v>
      </c>
      <c r="K54" s="62"/>
      <c r="L54" s="47">
        <f t="shared" si="0"/>
        <v>6807.5903614457829</v>
      </c>
      <c r="M54" s="44">
        <f t="shared" si="4"/>
        <v>13915.426506024096</v>
      </c>
      <c r="N54" s="45">
        <f t="shared" si="5"/>
        <v>88.091566265060237</v>
      </c>
      <c r="O54" s="45">
        <f t="shared" si="6"/>
        <v>184.60722891566266</v>
      </c>
      <c r="P54" s="54">
        <f t="shared" si="1"/>
        <v>1341.1108433734939</v>
      </c>
      <c r="Q54" s="50">
        <f t="shared" si="2"/>
        <v>22336.826506024096</v>
      </c>
      <c r="R54" s="1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68" x14ac:dyDescent="0.25">
      <c r="A55" s="7" t="s">
        <v>9</v>
      </c>
      <c r="B55" s="11" t="s">
        <v>56</v>
      </c>
      <c r="C55" s="11"/>
      <c r="D55" s="68">
        <v>636</v>
      </c>
      <c r="E55" s="68">
        <v>8164716</v>
      </c>
      <c r="F55" s="68">
        <v>6349648</v>
      </c>
      <c r="G55" s="68">
        <v>6173</v>
      </c>
      <c r="H55" s="68">
        <v>92206</v>
      </c>
      <c r="I55" s="68">
        <v>787506</v>
      </c>
      <c r="J55" s="71">
        <f t="shared" si="3"/>
        <v>15400249</v>
      </c>
      <c r="K55" s="63"/>
      <c r="L55" s="51">
        <f t="shared" si="0"/>
        <v>12837.603773584906</v>
      </c>
      <c r="M55" s="46">
        <f t="shared" si="4"/>
        <v>9983.7232704402522</v>
      </c>
      <c r="N55" s="52">
        <f t="shared" si="5"/>
        <v>9.7059748427672954</v>
      </c>
      <c r="O55" s="52">
        <f t="shared" si="6"/>
        <v>144.97798742138366</v>
      </c>
      <c r="P55" s="52">
        <f t="shared" si="1"/>
        <v>1238.2169811320755</v>
      </c>
      <c r="Q55" s="53">
        <f t="shared" si="2"/>
        <v>24214.227987421382</v>
      </c>
      <c r="R55" s="1"/>
    </row>
    <row r="56" spans="1:68" x14ac:dyDescent="0.25">
      <c r="A56" s="6" t="s">
        <v>9</v>
      </c>
      <c r="B56" s="10" t="s">
        <v>57</v>
      </c>
      <c r="C56" s="10"/>
      <c r="D56" s="66">
        <v>386</v>
      </c>
      <c r="E56" s="66">
        <v>1545287</v>
      </c>
      <c r="F56" s="66">
        <v>5002921</v>
      </c>
      <c r="G56" s="66">
        <v>866</v>
      </c>
      <c r="H56" s="66">
        <v>43332</v>
      </c>
      <c r="I56" s="66">
        <v>1223442</v>
      </c>
      <c r="J56" s="72">
        <f t="shared" si="3"/>
        <v>7815848</v>
      </c>
      <c r="K56" s="63"/>
      <c r="L56" s="47">
        <f t="shared" si="0"/>
        <v>4003.3341968911918</v>
      </c>
      <c r="M56" s="44">
        <f t="shared" si="4"/>
        <v>12960.935233160622</v>
      </c>
      <c r="N56" s="54">
        <f t="shared" si="5"/>
        <v>2.2435233160621761</v>
      </c>
      <c r="O56" s="54">
        <f t="shared" si="6"/>
        <v>112.25906735751295</v>
      </c>
      <c r="P56" s="54">
        <f>I56/D56</f>
        <v>3169.538860103627</v>
      </c>
      <c r="Q56" s="50">
        <f t="shared" si="2"/>
        <v>20248.310880829016</v>
      </c>
      <c r="R56" s="1"/>
    </row>
    <row r="57" spans="1:68" x14ac:dyDescent="0.25">
      <c r="A57" s="6" t="s">
        <v>9</v>
      </c>
      <c r="B57" s="10" t="s">
        <v>58</v>
      </c>
      <c r="C57" s="10"/>
      <c r="D57" s="66">
        <v>95</v>
      </c>
      <c r="E57" s="66">
        <v>441000</v>
      </c>
      <c r="F57" s="66">
        <v>1855298</v>
      </c>
      <c r="G57" s="66">
        <v>193582</v>
      </c>
      <c r="H57" s="66">
        <v>253625</v>
      </c>
      <c r="I57" s="66">
        <v>408043</v>
      </c>
      <c r="J57" s="69">
        <f>SUM(E57:I57)</f>
        <v>3151548</v>
      </c>
      <c r="K57" s="62"/>
      <c r="L57" s="47">
        <f t="shared" si="0"/>
        <v>4642.105263157895</v>
      </c>
      <c r="M57" s="44">
        <f t="shared" si="4"/>
        <v>19529.452631578948</v>
      </c>
      <c r="N57" s="45">
        <f t="shared" si="5"/>
        <v>2037.7052631578947</v>
      </c>
      <c r="O57" s="45">
        <f t="shared" si="6"/>
        <v>2669.7368421052633</v>
      </c>
      <c r="P57" s="45">
        <f t="shared" si="1"/>
        <v>4295.1894736842105</v>
      </c>
      <c r="Q57" s="50">
        <f t="shared" si="2"/>
        <v>33174.189473684208</v>
      </c>
      <c r="R57" s="1"/>
    </row>
    <row r="58" spans="1:68" x14ac:dyDescent="0.25">
      <c r="A58" s="7" t="s">
        <v>8</v>
      </c>
      <c r="B58" s="11" t="s">
        <v>59</v>
      </c>
      <c r="C58" s="11"/>
      <c r="D58" s="68">
        <v>257</v>
      </c>
      <c r="E58" s="68">
        <v>0</v>
      </c>
      <c r="F58" s="68">
        <v>8367065</v>
      </c>
      <c r="G58" s="68">
        <v>1068132</v>
      </c>
      <c r="H58" s="68">
        <v>894287</v>
      </c>
      <c r="I58" s="68">
        <v>1078825</v>
      </c>
      <c r="J58" s="70">
        <f t="shared" si="3"/>
        <v>11408309</v>
      </c>
      <c r="K58" s="62"/>
      <c r="L58" s="51">
        <f t="shared" si="0"/>
        <v>0</v>
      </c>
      <c r="M58" s="46">
        <f>F58/D58</f>
        <v>32556.673151750972</v>
      </c>
      <c r="N58" s="52">
        <f t="shared" si="5"/>
        <v>4156.1556420233464</v>
      </c>
      <c r="O58" s="52">
        <f t="shared" si="6"/>
        <v>3479.7159533073932</v>
      </c>
      <c r="P58" s="52">
        <f t="shared" si="1"/>
        <v>4197.7626459143967</v>
      </c>
      <c r="Q58" s="53">
        <f t="shared" si="2"/>
        <v>44390.30739299611</v>
      </c>
      <c r="R58" s="1"/>
    </row>
    <row r="59" spans="1:68" x14ac:dyDescent="0.25">
      <c r="A59" s="6" t="s">
        <v>8</v>
      </c>
      <c r="B59" s="10" t="s">
        <v>60</v>
      </c>
      <c r="C59" s="10"/>
      <c r="D59" s="66">
        <v>1402</v>
      </c>
      <c r="E59" s="66">
        <v>0</v>
      </c>
      <c r="F59" s="66">
        <v>14706881</v>
      </c>
      <c r="G59" s="66">
        <v>1498846</v>
      </c>
      <c r="H59" s="66">
        <v>1329443</v>
      </c>
      <c r="I59" s="66">
        <v>4630268</v>
      </c>
      <c r="J59" s="69">
        <f t="shared" si="3"/>
        <v>22165438</v>
      </c>
      <c r="K59" s="62"/>
      <c r="L59" s="55">
        <f t="shared" si="0"/>
        <v>0</v>
      </c>
      <c r="M59" s="56">
        <f>F59/D59</f>
        <v>10489.929386590586</v>
      </c>
      <c r="N59" s="54">
        <f t="shared" si="5"/>
        <v>1069.077032810271</v>
      </c>
      <c r="O59" s="54">
        <f t="shared" si="6"/>
        <v>948.24750356633376</v>
      </c>
      <c r="P59" s="45">
        <f t="shared" si="1"/>
        <v>3302.6162624821682</v>
      </c>
      <c r="Q59" s="50">
        <f>J59/D59</f>
        <v>15809.870185449357</v>
      </c>
      <c r="R59" s="1"/>
    </row>
    <row r="60" spans="1:68" ht="13" thickBot="1" x14ac:dyDescent="0.3">
      <c r="A60" s="8" t="s">
        <v>8</v>
      </c>
      <c r="B60" s="9" t="s">
        <v>61</v>
      </c>
      <c r="C60" s="9"/>
      <c r="D60" s="68">
        <v>431</v>
      </c>
      <c r="E60" s="68">
        <v>0</v>
      </c>
      <c r="F60" s="68">
        <v>8147361</v>
      </c>
      <c r="G60" s="68">
        <v>3781631</v>
      </c>
      <c r="H60" s="68">
        <v>1535477</v>
      </c>
      <c r="I60" s="68">
        <v>3205934</v>
      </c>
      <c r="J60" s="69">
        <f>SUM(E60:I60)</f>
        <v>16670403</v>
      </c>
      <c r="K60" s="62"/>
      <c r="L60" s="57">
        <f t="shared" si="0"/>
        <v>0</v>
      </c>
      <c r="M60" s="58">
        <f>F60/D60</f>
        <v>18903.389791183294</v>
      </c>
      <c r="N60" s="54">
        <f>G60/D60</f>
        <v>8774.0858468677488</v>
      </c>
      <c r="O60" s="54">
        <f t="shared" si="6"/>
        <v>3562.5916473317866</v>
      </c>
      <c r="P60" s="45">
        <f t="shared" si="1"/>
        <v>7438.3619489559169</v>
      </c>
      <c r="Q60" s="60">
        <f>J60/D60</f>
        <v>38678.42923433875</v>
      </c>
      <c r="R60" s="1"/>
    </row>
    <row r="61" spans="1:68" ht="14" thickTop="1" thickBot="1" x14ac:dyDescent="0.35">
      <c r="A61" s="29" t="s">
        <v>62</v>
      </c>
      <c r="B61" s="30"/>
      <c r="C61" s="30"/>
      <c r="D61" s="74">
        <f>SUM(D8:D60)</f>
        <v>128570</v>
      </c>
      <c r="E61" s="75">
        <f>SUM(E8:E60)</f>
        <v>445747029</v>
      </c>
      <c r="F61" s="75">
        <f>SUM(F8:F60)</f>
        <v>1479091232</v>
      </c>
      <c r="G61" s="75">
        <f t="shared" ref="G61" si="7">SUM(G8:G60)</f>
        <v>137451472</v>
      </c>
      <c r="H61" s="75">
        <f>SUM(H8:H60)</f>
        <v>71174283</v>
      </c>
      <c r="I61" s="75">
        <f>SUM(I8:I60)</f>
        <v>185005359</v>
      </c>
      <c r="J61" s="75">
        <f t="shared" si="3"/>
        <v>2318469375</v>
      </c>
      <c r="K61" s="40"/>
      <c r="L61" s="17">
        <f t="shared" si="0"/>
        <v>3466.9598584428718</v>
      </c>
      <c r="M61" s="17">
        <f>F61/D61</f>
        <v>11504.170739674886</v>
      </c>
      <c r="N61" s="17">
        <f>G61/D61</f>
        <v>1069.078883098701</v>
      </c>
      <c r="O61" s="17">
        <f>H61/D61</f>
        <v>553.58390759897327</v>
      </c>
      <c r="P61" s="17">
        <f t="shared" si="1"/>
        <v>1438.9465582950922</v>
      </c>
      <c r="Q61" s="32">
        <f t="shared" si="2"/>
        <v>18032.739947110524</v>
      </c>
      <c r="R61" s="1"/>
    </row>
    <row r="62" spans="1:68" ht="15.5" thickTop="1" x14ac:dyDescent="0.3">
      <c r="A62" s="36" t="s">
        <v>72</v>
      </c>
      <c r="I62" s="22"/>
    </row>
    <row r="63" spans="1:68" ht="15" x14ac:dyDescent="0.3">
      <c r="A63" s="36"/>
      <c r="I63" s="22"/>
    </row>
    <row r="64" spans="1:68" ht="15" x14ac:dyDescent="0.3">
      <c r="A64" s="36" t="s">
        <v>63</v>
      </c>
      <c r="I64" s="22"/>
    </row>
    <row r="65" spans="1:17" ht="15" x14ac:dyDescent="0.3">
      <c r="A65" s="36" t="s">
        <v>9</v>
      </c>
      <c r="B65" s="37" t="s">
        <v>78</v>
      </c>
      <c r="I65" s="22"/>
    </row>
    <row r="66" spans="1:17" ht="15" x14ac:dyDescent="0.3">
      <c r="A66" s="36" t="s">
        <v>8</v>
      </c>
      <c r="B66" s="37" t="s">
        <v>79</v>
      </c>
      <c r="C66" s="37"/>
      <c r="D66" s="37"/>
      <c r="E66" s="37"/>
      <c r="F66" s="37"/>
      <c r="G66" s="37"/>
      <c r="H66" s="37"/>
      <c r="I66" s="38"/>
      <c r="J66" s="37"/>
      <c r="K66" s="37"/>
      <c r="L66" s="37"/>
      <c r="M66" s="37"/>
      <c r="N66" s="37"/>
      <c r="O66" s="37"/>
      <c r="P66" s="37"/>
      <c r="Q66" s="37"/>
    </row>
    <row r="67" spans="1:17" ht="15" x14ac:dyDescent="0.3">
      <c r="A67" s="36" t="s">
        <v>2</v>
      </c>
      <c r="B67" s="37" t="s">
        <v>80</v>
      </c>
      <c r="C67" s="37"/>
      <c r="D67" s="37"/>
      <c r="E67" s="37"/>
      <c r="F67" s="37"/>
      <c r="G67" s="37"/>
      <c r="H67" s="36"/>
      <c r="I67" s="37"/>
      <c r="J67" s="37"/>
      <c r="K67" s="37"/>
      <c r="L67" s="37"/>
      <c r="M67" s="37"/>
      <c r="N67" s="37"/>
      <c r="O67" s="37"/>
      <c r="P67" s="37"/>
      <c r="Q67" s="37"/>
    </row>
    <row r="68" spans="1:17" ht="15" x14ac:dyDescent="0.3">
      <c r="A68" s="36" t="s">
        <v>4</v>
      </c>
      <c r="B68" s="37" t="s">
        <v>83</v>
      </c>
      <c r="C68" s="37"/>
      <c r="D68" s="37"/>
      <c r="E68" s="37"/>
      <c r="F68" s="37"/>
      <c r="G68" s="37"/>
      <c r="J68" s="37"/>
      <c r="K68" s="37"/>
      <c r="L68" s="37"/>
      <c r="M68" s="37"/>
      <c r="N68" s="37"/>
      <c r="O68" s="37"/>
      <c r="P68" s="37"/>
      <c r="Q68" s="37"/>
    </row>
    <row r="69" spans="1:17" ht="15" x14ac:dyDescent="0.3">
      <c r="A69" s="36" t="s">
        <v>3</v>
      </c>
      <c r="B69" s="37" t="s">
        <v>86</v>
      </c>
      <c r="C69" s="37"/>
      <c r="D69" s="37"/>
      <c r="E69" s="37"/>
      <c r="F69" s="37"/>
      <c r="G69" s="37"/>
      <c r="H69" s="37"/>
      <c r="I69" s="38"/>
      <c r="J69" s="37"/>
      <c r="K69" s="37"/>
      <c r="L69" s="37"/>
      <c r="M69" s="37"/>
      <c r="N69" s="37"/>
      <c r="O69" s="37"/>
      <c r="P69" s="37"/>
      <c r="Q69" s="37"/>
    </row>
    <row r="70" spans="1:17" ht="15" x14ac:dyDescent="0.3">
      <c r="A70" s="36" t="s">
        <v>5</v>
      </c>
      <c r="B70" s="37" t="s">
        <v>84</v>
      </c>
      <c r="C70" s="37"/>
      <c r="D70" s="37"/>
      <c r="E70" s="37"/>
      <c r="F70" s="37"/>
      <c r="G70" s="37"/>
      <c r="H70" s="37"/>
      <c r="I70" s="38"/>
      <c r="J70" s="37"/>
      <c r="K70" s="37"/>
      <c r="L70" s="37"/>
      <c r="M70" s="37"/>
      <c r="N70" s="37"/>
      <c r="O70" s="37"/>
      <c r="P70" s="37"/>
      <c r="Q70" s="37"/>
    </row>
    <row r="71" spans="1:17" ht="15" x14ac:dyDescent="0.3">
      <c r="A71" s="36" t="s">
        <v>7</v>
      </c>
      <c r="B71" s="37" t="s">
        <v>85</v>
      </c>
      <c r="C71" s="37"/>
      <c r="D71" s="37"/>
      <c r="E71" s="37"/>
      <c r="F71" s="37"/>
      <c r="G71" s="37"/>
      <c r="H71" s="37"/>
      <c r="I71" s="38"/>
      <c r="J71" s="37"/>
      <c r="K71" s="37"/>
      <c r="L71" s="37"/>
      <c r="M71" s="37"/>
      <c r="N71" s="37"/>
      <c r="O71" s="37"/>
      <c r="P71" s="37"/>
      <c r="Q71" s="37"/>
    </row>
    <row r="72" spans="1:17" ht="15" x14ac:dyDescent="0.3">
      <c r="A72" s="36" t="s">
        <v>6</v>
      </c>
      <c r="B72" s="37" t="s">
        <v>88</v>
      </c>
      <c r="C72" s="37"/>
      <c r="D72" s="37"/>
      <c r="E72" s="37"/>
      <c r="F72" s="37"/>
      <c r="G72" s="37"/>
      <c r="H72" s="37"/>
      <c r="I72" s="38"/>
      <c r="J72" s="37"/>
      <c r="K72" s="37"/>
      <c r="L72" s="37"/>
      <c r="M72" s="37"/>
      <c r="N72" s="37"/>
      <c r="O72" s="37"/>
      <c r="P72" s="37"/>
      <c r="Q72" s="37"/>
    </row>
    <row r="73" spans="1:17" ht="15" x14ac:dyDescent="0.3">
      <c r="A73" s="36" t="s">
        <v>73</v>
      </c>
      <c r="B73" s="37" t="s">
        <v>74</v>
      </c>
      <c r="C73" s="37"/>
      <c r="D73" s="37"/>
      <c r="E73" s="37"/>
      <c r="F73" s="37"/>
      <c r="G73" s="37"/>
      <c r="H73" s="37"/>
      <c r="I73" s="38"/>
      <c r="J73" s="37"/>
      <c r="K73" s="37"/>
      <c r="L73" s="37"/>
      <c r="M73" s="37"/>
      <c r="N73" s="37"/>
      <c r="O73" s="37"/>
      <c r="P73" s="37"/>
      <c r="Q73" s="37"/>
    </row>
    <row r="74" spans="1:17" ht="15" x14ac:dyDescent="0.3">
      <c r="A74" s="36"/>
      <c r="B74" s="37"/>
      <c r="C74" s="37"/>
      <c r="D74" s="37"/>
      <c r="E74" s="37"/>
      <c r="F74" s="37"/>
      <c r="G74" s="37"/>
      <c r="H74" s="37"/>
      <c r="I74" s="38"/>
      <c r="J74" s="37"/>
      <c r="K74" s="37"/>
      <c r="L74" s="37"/>
      <c r="M74" s="37"/>
      <c r="N74" s="37"/>
      <c r="O74" s="37"/>
      <c r="P74" s="37"/>
      <c r="Q74" s="37"/>
    </row>
    <row r="75" spans="1:17" ht="15" x14ac:dyDescent="0.3">
      <c r="A75" s="23"/>
      <c r="B75" s="37"/>
      <c r="C75" s="37"/>
      <c r="D75" s="37"/>
      <c r="E75" s="37"/>
      <c r="F75" s="37"/>
      <c r="G75" s="37"/>
      <c r="H75" s="37"/>
      <c r="I75" s="38"/>
      <c r="J75" s="37"/>
      <c r="K75" s="37"/>
      <c r="L75" s="37"/>
      <c r="M75" s="37"/>
      <c r="N75" s="37"/>
      <c r="O75" s="37"/>
      <c r="P75" s="37"/>
      <c r="Q75" s="37"/>
    </row>
    <row r="76" spans="1:17" x14ac:dyDescent="0.25">
      <c r="A76" s="13"/>
      <c r="B76" s="13"/>
      <c r="C76" s="13"/>
      <c r="D76" s="13"/>
      <c r="E76" s="13"/>
      <c r="F76" s="13"/>
      <c r="G76" s="13"/>
      <c r="H76" s="13"/>
      <c r="I76" s="16"/>
      <c r="J76" s="13"/>
      <c r="K76" s="13"/>
      <c r="L76" s="13"/>
      <c r="M76" s="13"/>
      <c r="N76" s="13"/>
      <c r="O76" s="13"/>
      <c r="P76" s="13"/>
      <c r="Q76" s="13"/>
    </row>
    <row r="77" spans="1:17" x14ac:dyDescent="0.25">
      <c r="A77" s="13"/>
      <c r="B77" s="13"/>
      <c r="C77" s="13"/>
      <c r="D77" s="13"/>
      <c r="E77" s="13"/>
      <c r="F77" s="13"/>
      <c r="G77" s="13"/>
      <c r="H77" s="13"/>
      <c r="I77" s="16"/>
      <c r="J77" s="13"/>
      <c r="K77" s="13"/>
      <c r="L77" s="13"/>
      <c r="M77" s="13"/>
      <c r="N77" s="13"/>
      <c r="O77" s="13"/>
      <c r="P77" s="13"/>
      <c r="Q77" s="13"/>
    </row>
    <row r="78" spans="1:17" x14ac:dyDescent="0.25">
      <c r="I78" s="22"/>
    </row>
    <row r="79" spans="1:17" x14ac:dyDescent="0.25">
      <c r="I79" s="22"/>
    </row>
    <row r="80" spans="1:17" x14ac:dyDescent="0.25">
      <c r="I80" s="22"/>
    </row>
    <row r="81" spans="9:9" x14ac:dyDescent="0.25">
      <c r="I81" s="22"/>
    </row>
    <row r="82" spans="9:9" x14ac:dyDescent="0.25">
      <c r="I82" s="22"/>
    </row>
    <row r="83" spans="9:9" x14ac:dyDescent="0.25">
      <c r="I83" s="22"/>
    </row>
    <row r="84" spans="9:9" x14ac:dyDescent="0.25">
      <c r="I84" s="22"/>
    </row>
    <row r="85" spans="9:9" x14ac:dyDescent="0.25">
      <c r="I85" s="22"/>
    </row>
    <row r="86" spans="9:9" x14ac:dyDescent="0.25">
      <c r="I86" s="22"/>
    </row>
    <row r="87" spans="9:9" x14ac:dyDescent="0.25">
      <c r="I87" s="22"/>
    </row>
    <row r="88" spans="9:9" x14ac:dyDescent="0.25">
      <c r="I88" s="22"/>
    </row>
    <row r="89" spans="9:9" x14ac:dyDescent="0.25">
      <c r="I89" s="22"/>
    </row>
    <row r="90" spans="9:9" x14ac:dyDescent="0.25">
      <c r="I90" s="22"/>
    </row>
    <row r="91" spans="9:9" x14ac:dyDescent="0.25">
      <c r="I91" s="22"/>
    </row>
    <row r="92" spans="9:9" x14ac:dyDescent="0.25">
      <c r="I92" s="22"/>
    </row>
    <row r="93" spans="9:9" x14ac:dyDescent="0.25">
      <c r="I93" s="22"/>
    </row>
    <row r="94" spans="9:9" x14ac:dyDescent="0.25">
      <c r="I94" s="22"/>
    </row>
    <row r="95" spans="9:9" x14ac:dyDescent="0.25">
      <c r="I95" s="22"/>
    </row>
    <row r="96" spans="9:9" x14ac:dyDescent="0.25">
      <c r="I96" s="22"/>
    </row>
    <row r="97" spans="9:9" x14ac:dyDescent="0.25">
      <c r="I97" s="22"/>
    </row>
    <row r="98" spans="9:9" x14ac:dyDescent="0.25">
      <c r="I98" s="22"/>
    </row>
    <row r="99" spans="9:9" x14ac:dyDescent="0.25">
      <c r="I99" s="22"/>
    </row>
    <row r="100" spans="9:9" x14ac:dyDescent="0.25">
      <c r="I100" s="22"/>
    </row>
    <row r="101" spans="9:9" x14ac:dyDescent="0.25">
      <c r="I101" s="22"/>
    </row>
    <row r="102" spans="9:9" x14ac:dyDescent="0.25">
      <c r="I102" s="22"/>
    </row>
    <row r="103" spans="9:9" x14ac:dyDescent="0.25">
      <c r="I103" s="22"/>
    </row>
    <row r="104" spans="9:9" x14ac:dyDescent="0.25">
      <c r="I104" s="22"/>
    </row>
    <row r="105" spans="9:9" x14ac:dyDescent="0.25">
      <c r="I105" s="22"/>
    </row>
    <row r="106" spans="9:9" x14ac:dyDescent="0.25">
      <c r="I106" s="22"/>
    </row>
    <row r="107" spans="9:9" x14ac:dyDescent="0.25">
      <c r="I107" s="22"/>
    </row>
    <row r="108" spans="9:9" x14ac:dyDescent="0.25">
      <c r="I108" s="22"/>
    </row>
    <row r="109" spans="9:9" x14ac:dyDescent="0.25">
      <c r="I109" s="22"/>
    </row>
    <row r="110" spans="9:9" x14ac:dyDescent="0.25">
      <c r="I110" s="22"/>
    </row>
    <row r="111" spans="9:9" x14ac:dyDescent="0.25">
      <c r="I111" s="22"/>
    </row>
    <row r="112" spans="9:9" x14ac:dyDescent="0.25">
      <c r="I112" s="22"/>
    </row>
    <row r="113" spans="9:9" x14ac:dyDescent="0.25">
      <c r="I113" s="22"/>
    </row>
    <row r="114" spans="9:9" x14ac:dyDescent="0.25">
      <c r="I114" s="22"/>
    </row>
    <row r="115" spans="9:9" x14ac:dyDescent="0.25">
      <c r="I115" s="22"/>
    </row>
    <row r="116" spans="9:9" x14ac:dyDescent="0.25">
      <c r="I116" s="22"/>
    </row>
    <row r="117" spans="9:9" x14ac:dyDescent="0.25">
      <c r="I117" s="22"/>
    </row>
    <row r="118" spans="9:9" x14ac:dyDescent="0.25">
      <c r="I118" s="22"/>
    </row>
    <row r="119" spans="9:9" x14ac:dyDescent="0.25">
      <c r="I119" s="22"/>
    </row>
    <row r="120" spans="9:9" x14ac:dyDescent="0.25">
      <c r="I120" s="22"/>
    </row>
    <row r="121" spans="9:9" x14ac:dyDescent="0.25">
      <c r="I121" s="22"/>
    </row>
    <row r="122" spans="9:9" x14ac:dyDescent="0.25">
      <c r="I122" s="22"/>
    </row>
    <row r="123" spans="9:9" x14ac:dyDescent="0.25">
      <c r="I123" s="22"/>
    </row>
    <row r="124" spans="9:9" x14ac:dyDescent="0.25">
      <c r="I124" s="22"/>
    </row>
    <row r="125" spans="9:9" x14ac:dyDescent="0.25">
      <c r="I125" s="22"/>
    </row>
    <row r="126" spans="9:9" x14ac:dyDescent="0.25">
      <c r="I126" s="22"/>
    </row>
    <row r="127" spans="9:9" x14ac:dyDescent="0.25">
      <c r="I127" s="22"/>
    </row>
    <row r="128" spans="9:9" x14ac:dyDescent="0.25">
      <c r="I128" s="22"/>
    </row>
    <row r="129" spans="9:9" x14ac:dyDescent="0.25">
      <c r="I129" s="22"/>
    </row>
    <row r="130" spans="9:9" x14ac:dyDescent="0.25">
      <c r="I130" s="22"/>
    </row>
    <row r="131" spans="9:9" x14ac:dyDescent="0.25">
      <c r="I131" s="22"/>
    </row>
    <row r="132" spans="9:9" x14ac:dyDescent="0.25">
      <c r="I132" s="22"/>
    </row>
    <row r="133" spans="9:9" x14ac:dyDescent="0.25">
      <c r="I133" s="22"/>
    </row>
    <row r="134" spans="9:9" x14ac:dyDescent="0.25">
      <c r="I134" s="22"/>
    </row>
    <row r="135" spans="9:9" x14ac:dyDescent="0.25">
      <c r="I135" s="22"/>
    </row>
    <row r="136" spans="9:9" x14ac:dyDescent="0.25">
      <c r="I136" s="22"/>
    </row>
    <row r="137" spans="9:9" x14ac:dyDescent="0.25">
      <c r="I137" s="22"/>
    </row>
    <row r="138" spans="9:9" x14ac:dyDescent="0.25">
      <c r="I138" s="22"/>
    </row>
    <row r="139" spans="9:9" x14ac:dyDescent="0.25">
      <c r="I139" s="22"/>
    </row>
    <row r="140" spans="9:9" x14ac:dyDescent="0.25">
      <c r="I140" s="22"/>
    </row>
    <row r="141" spans="9:9" x14ac:dyDescent="0.25">
      <c r="I141" s="22"/>
    </row>
    <row r="142" spans="9:9" x14ac:dyDescent="0.25">
      <c r="I142" s="22"/>
    </row>
    <row r="143" spans="9:9" x14ac:dyDescent="0.25">
      <c r="I143" s="22"/>
    </row>
    <row r="144" spans="9:9" x14ac:dyDescent="0.25">
      <c r="I144" s="22"/>
    </row>
    <row r="145" spans="9:9" x14ac:dyDescent="0.25">
      <c r="I145" s="22"/>
    </row>
    <row r="146" spans="9:9" x14ac:dyDescent="0.25">
      <c r="I146" s="22"/>
    </row>
    <row r="147" spans="9:9" x14ac:dyDescent="0.25">
      <c r="I147" s="22"/>
    </row>
    <row r="148" spans="9:9" x14ac:dyDescent="0.25">
      <c r="I148" s="22"/>
    </row>
    <row r="149" spans="9:9" x14ac:dyDescent="0.25">
      <c r="I149" s="22"/>
    </row>
    <row r="150" spans="9:9" x14ac:dyDescent="0.25">
      <c r="I150" s="22"/>
    </row>
    <row r="151" spans="9:9" x14ac:dyDescent="0.25">
      <c r="I151" s="22"/>
    </row>
    <row r="152" spans="9:9" x14ac:dyDescent="0.25">
      <c r="I152" s="22"/>
    </row>
    <row r="153" spans="9:9" x14ac:dyDescent="0.25">
      <c r="I153" s="22"/>
    </row>
    <row r="154" spans="9:9" x14ac:dyDescent="0.25">
      <c r="I154" s="22"/>
    </row>
    <row r="155" spans="9:9" x14ac:dyDescent="0.25">
      <c r="I155" s="22"/>
    </row>
    <row r="156" spans="9:9" x14ac:dyDescent="0.25">
      <c r="I156" s="22"/>
    </row>
    <row r="157" spans="9:9" x14ac:dyDescent="0.25">
      <c r="I157" s="22"/>
    </row>
    <row r="158" spans="9:9" x14ac:dyDescent="0.25">
      <c r="I158" s="22"/>
    </row>
    <row r="159" spans="9:9" x14ac:dyDescent="0.25">
      <c r="I159" s="22"/>
    </row>
    <row r="160" spans="9:9" x14ac:dyDescent="0.25">
      <c r="I160" s="22"/>
    </row>
    <row r="161" spans="9:9" x14ac:dyDescent="0.25">
      <c r="I161" s="22"/>
    </row>
    <row r="162" spans="9:9" x14ac:dyDescent="0.25">
      <c r="I162" s="22"/>
    </row>
    <row r="163" spans="9:9" x14ac:dyDescent="0.25">
      <c r="I163" s="22"/>
    </row>
    <row r="164" spans="9:9" x14ac:dyDescent="0.25">
      <c r="I164" s="22"/>
    </row>
    <row r="165" spans="9:9" x14ac:dyDescent="0.25">
      <c r="I165" s="22"/>
    </row>
    <row r="166" spans="9:9" x14ac:dyDescent="0.25">
      <c r="I166" s="22"/>
    </row>
    <row r="167" spans="9:9" x14ac:dyDescent="0.25">
      <c r="I167" s="22"/>
    </row>
    <row r="168" spans="9:9" x14ac:dyDescent="0.25">
      <c r="I168" s="22"/>
    </row>
    <row r="169" spans="9:9" x14ac:dyDescent="0.25">
      <c r="I169" s="22"/>
    </row>
    <row r="170" spans="9:9" x14ac:dyDescent="0.25">
      <c r="I170" s="22"/>
    </row>
    <row r="171" spans="9:9" x14ac:dyDescent="0.25">
      <c r="I171" s="22"/>
    </row>
    <row r="172" spans="9:9" x14ac:dyDescent="0.25">
      <c r="I172" s="22"/>
    </row>
    <row r="173" spans="9:9" x14ac:dyDescent="0.25">
      <c r="I173" s="22"/>
    </row>
    <row r="174" spans="9:9" x14ac:dyDescent="0.25">
      <c r="I174" s="22"/>
    </row>
    <row r="175" spans="9:9" x14ac:dyDescent="0.25">
      <c r="I175" s="22"/>
    </row>
    <row r="176" spans="9:9" x14ac:dyDescent="0.25">
      <c r="I176" s="22"/>
    </row>
    <row r="177" spans="9:9" x14ac:dyDescent="0.25">
      <c r="I177" s="22"/>
    </row>
    <row r="178" spans="9:9" x14ac:dyDescent="0.25">
      <c r="I178" s="22"/>
    </row>
    <row r="179" spans="9:9" x14ac:dyDescent="0.25">
      <c r="I179" s="22"/>
    </row>
    <row r="180" spans="9:9" x14ac:dyDescent="0.25">
      <c r="I180" s="22"/>
    </row>
    <row r="181" spans="9:9" x14ac:dyDescent="0.25">
      <c r="I181" s="22"/>
    </row>
    <row r="182" spans="9:9" x14ac:dyDescent="0.25">
      <c r="I182" s="22"/>
    </row>
    <row r="183" spans="9:9" x14ac:dyDescent="0.25">
      <c r="I183" s="22"/>
    </row>
    <row r="184" spans="9:9" x14ac:dyDescent="0.25">
      <c r="I184" s="22"/>
    </row>
    <row r="185" spans="9:9" x14ac:dyDescent="0.25">
      <c r="I185" s="22"/>
    </row>
    <row r="186" spans="9:9" x14ac:dyDescent="0.25">
      <c r="I186" s="22"/>
    </row>
    <row r="187" spans="9:9" x14ac:dyDescent="0.25">
      <c r="I187" s="22"/>
    </row>
    <row r="188" spans="9:9" x14ac:dyDescent="0.25">
      <c r="I188" s="22"/>
    </row>
    <row r="189" spans="9:9" x14ac:dyDescent="0.25">
      <c r="I189" s="22"/>
    </row>
    <row r="190" spans="9:9" x14ac:dyDescent="0.25">
      <c r="I190" s="22"/>
    </row>
    <row r="191" spans="9:9" x14ac:dyDescent="0.25">
      <c r="I191" s="22"/>
    </row>
    <row r="192" spans="9:9" x14ac:dyDescent="0.25">
      <c r="I192" s="22"/>
    </row>
    <row r="193" spans="9:9" x14ac:dyDescent="0.25">
      <c r="I193" s="22"/>
    </row>
    <row r="194" spans="9:9" x14ac:dyDescent="0.25">
      <c r="I194" s="22"/>
    </row>
    <row r="195" spans="9:9" x14ac:dyDescent="0.25">
      <c r="I195" s="22"/>
    </row>
    <row r="196" spans="9:9" x14ac:dyDescent="0.25">
      <c r="I196" s="22"/>
    </row>
    <row r="197" spans="9:9" x14ac:dyDescent="0.25">
      <c r="I197" s="22"/>
    </row>
    <row r="198" spans="9:9" x14ac:dyDescent="0.25">
      <c r="I198" s="22"/>
    </row>
    <row r="199" spans="9:9" x14ac:dyDescent="0.25">
      <c r="I199" s="22"/>
    </row>
    <row r="200" spans="9:9" x14ac:dyDescent="0.25">
      <c r="I200" s="22"/>
    </row>
    <row r="201" spans="9:9" x14ac:dyDescent="0.25">
      <c r="I201" s="22"/>
    </row>
    <row r="202" spans="9:9" x14ac:dyDescent="0.25">
      <c r="I202" s="22"/>
    </row>
    <row r="203" spans="9:9" x14ac:dyDescent="0.25">
      <c r="I203" s="22"/>
    </row>
    <row r="204" spans="9:9" x14ac:dyDescent="0.25">
      <c r="I204" s="22"/>
    </row>
    <row r="205" spans="9:9" x14ac:dyDescent="0.25">
      <c r="I205" s="22"/>
    </row>
    <row r="206" spans="9:9" x14ac:dyDescent="0.25">
      <c r="I206" s="22"/>
    </row>
    <row r="207" spans="9:9" x14ac:dyDescent="0.25">
      <c r="I207" s="22"/>
    </row>
    <row r="208" spans="9:9" x14ac:dyDescent="0.25">
      <c r="I208" s="22"/>
    </row>
    <row r="209" spans="9:9" x14ac:dyDescent="0.25">
      <c r="I209" s="22"/>
    </row>
    <row r="210" spans="9:9" x14ac:dyDescent="0.25">
      <c r="I210" s="22"/>
    </row>
    <row r="211" spans="9:9" x14ac:dyDescent="0.25">
      <c r="I211" s="22"/>
    </row>
    <row r="212" spans="9:9" x14ac:dyDescent="0.25">
      <c r="I212" s="22"/>
    </row>
    <row r="213" spans="9:9" x14ac:dyDescent="0.25">
      <c r="I213" s="22"/>
    </row>
    <row r="214" spans="9:9" x14ac:dyDescent="0.25">
      <c r="I214" s="22"/>
    </row>
    <row r="215" spans="9:9" x14ac:dyDescent="0.25">
      <c r="I215" s="22"/>
    </row>
    <row r="216" spans="9:9" x14ac:dyDescent="0.25">
      <c r="I216" s="22"/>
    </row>
    <row r="217" spans="9:9" x14ac:dyDescent="0.25">
      <c r="I217" s="22"/>
    </row>
    <row r="218" spans="9:9" x14ac:dyDescent="0.25">
      <c r="I218" s="22"/>
    </row>
    <row r="219" spans="9:9" x14ac:dyDescent="0.25">
      <c r="I219" s="22"/>
    </row>
    <row r="220" spans="9:9" x14ac:dyDescent="0.25">
      <c r="I220" s="22"/>
    </row>
    <row r="221" spans="9:9" x14ac:dyDescent="0.25">
      <c r="I221" s="22"/>
    </row>
    <row r="222" spans="9:9" x14ac:dyDescent="0.25">
      <c r="I222" s="22"/>
    </row>
    <row r="223" spans="9:9" x14ac:dyDescent="0.25">
      <c r="I223" s="22"/>
    </row>
    <row r="224" spans="9:9" x14ac:dyDescent="0.25">
      <c r="I224" s="22"/>
    </row>
    <row r="225" spans="9:9" x14ac:dyDescent="0.25">
      <c r="I225" s="22"/>
    </row>
    <row r="226" spans="9:9" x14ac:dyDescent="0.25">
      <c r="I226" s="22"/>
    </row>
    <row r="227" spans="9:9" x14ac:dyDescent="0.25">
      <c r="I227" s="22"/>
    </row>
    <row r="228" spans="9:9" x14ac:dyDescent="0.25">
      <c r="I228" s="22"/>
    </row>
    <row r="229" spans="9:9" x14ac:dyDescent="0.25">
      <c r="I229" s="22"/>
    </row>
    <row r="230" spans="9:9" x14ac:dyDescent="0.25">
      <c r="I230" s="22"/>
    </row>
    <row r="231" spans="9:9" x14ac:dyDescent="0.25">
      <c r="I231" s="22"/>
    </row>
    <row r="232" spans="9:9" x14ac:dyDescent="0.25">
      <c r="I232" s="22"/>
    </row>
    <row r="233" spans="9:9" x14ac:dyDescent="0.25">
      <c r="I233" s="22"/>
    </row>
    <row r="234" spans="9:9" x14ac:dyDescent="0.25">
      <c r="I234" s="22"/>
    </row>
    <row r="235" spans="9:9" x14ac:dyDescent="0.25">
      <c r="I235" s="22"/>
    </row>
    <row r="236" spans="9:9" x14ac:dyDescent="0.25">
      <c r="I236" s="22"/>
    </row>
    <row r="237" spans="9:9" x14ac:dyDescent="0.25">
      <c r="I237" s="22"/>
    </row>
    <row r="238" spans="9:9" x14ac:dyDescent="0.25">
      <c r="I238" s="22"/>
    </row>
    <row r="239" spans="9:9" x14ac:dyDescent="0.25">
      <c r="I239" s="22"/>
    </row>
    <row r="240" spans="9:9" x14ac:dyDescent="0.25">
      <c r="I240" s="22"/>
    </row>
    <row r="241" spans="9:9" x14ac:dyDescent="0.25">
      <c r="I241" s="22"/>
    </row>
    <row r="242" spans="9:9" x14ac:dyDescent="0.25">
      <c r="I242" s="22"/>
    </row>
    <row r="243" spans="9:9" x14ac:dyDescent="0.25">
      <c r="I243" s="22"/>
    </row>
    <row r="244" spans="9:9" x14ac:dyDescent="0.25">
      <c r="I244" s="22"/>
    </row>
    <row r="245" spans="9:9" x14ac:dyDescent="0.25">
      <c r="I245" s="22"/>
    </row>
    <row r="246" spans="9:9" x14ac:dyDescent="0.25">
      <c r="I246" s="22"/>
    </row>
    <row r="247" spans="9:9" x14ac:dyDescent="0.25">
      <c r="I247" s="22"/>
    </row>
    <row r="248" spans="9:9" x14ac:dyDescent="0.25">
      <c r="I248" s="22"/>
    </row>
    <row r="249" spans="9:9" x14ac:dyDescent="0.25">
      <c r="I249" s="22"/>
    </row>
    <row r="250" spans="9:9" x14ac:dyDescent="0.25">
      <c r="I250" s="22"/>
    </row>
    <row r="251" spans="9:9" x14ac:dyDescent="0.25">
      <c r="I251" s="22"/>
    </row>
    <row r="252" spans="9:9" x14ac:dyDescent="0.25">
      <c r="I252" s="22"/>
    </row>
    <row r="253" spans="9:9" x14ac:dyDescent="0.25">
      <c r="I253" s="22"/>
    </row>
    <row r="254" spans="9:9" x14ac:dyDescent="0.25">
      <c r="I254" s="22"/>
    </row>
    <row r="255" spans="9:9" x14ac:dyDescent="0.25">
      <c r="I255" s="22"/>
    </row>
    <row r="256" spans="9:9" x14ac:dyDescent="0.25">
      <c r="I256" s="22"/>
    </row>
    <row r="257" spans="9:9" x14ac:dyDescent="0.25">
      <c r="I257" s="22"/>
    </row>
    <row r="258" spans="9:9" x14ac:dyDescent="0.25">
      <c r="I258" s="22"/>
    </row>
    <row r="259" spans="9:9" x14ac:dyDescent="0.25">
      <c r="I259" s="22"/>
    </row>
    <row r="260" spans="9:9" x14ac:dyDescent="0.25">
      <c r="I260" s="22"/>
    </row>
    <row r="261" spans="9:9" x14ac:dyDescent="0.25">
      <c r="I261" s="22"/>
    </row>
    <row r="262" spans="9:9" x14ac:dyDescent="0.25">
      <c r="I262" s="22"/>
    </row>
    <row r="263" spans="9:9" x14ac:dyDescent="0.25">
      <c r="I263" s="22"/>
    </row>
    <row r="264" spans="9:9" x14ac:dyDescent="0.25">
      <c r="I264" s="22"/>
    </row>
    <row r="265" spans="9:9" x14ac:dyDescent="0.25">
      <c r="I265" s="22"/>
    </row>
    <row r="266" spans="9:9" x14ac:dyDescent="0.25">
      <c r="I266" s="22"/>
    </row>
    <row r="267" spans="9:9" x14ac:dyDescent="0.25">
      <c r="I267" s="22"/>
    </row>
    <row r="268" spans="9:9" x14ac:dyDescent="0.25">
      <c r="I268" s="22"/>
    </row>
    <row r="269" spans="9:9" x14ac:dyDescent="0.25">
      <c r="I269" s="22"/>
    </row>
    <row r="270" spans="9:9" x14ac:dyDescent="0.25">
      <c r="I270" s="22"/>
    </row>
    <row r="271" spans="9:9" x14ac:dyDescent="0.25">
      <c r="I271" s="22"/>
    </row>
    <row r="272" spans="9:9" x14ac:dyDescent="0.25">
      <c r="I272" s="22"/>
    </row>
    <row r="273" spans="9:9" x14ac:dyDescent="0.25">
      <c r="I273" s="22"/>
    </row>
    <row r="274" spans="9:9" x14ac:dyDescent="0.25">
      <c r="I274" s="22"/>
    </row>
    <row r="275" spans="9:9" x14ac:dyDescent="0.25">
      <c r="I275" s="22"/>
    </row>
    <row r="276" spans="9:9" x14ac:dyDescent="0.25">
      <c r="I276" s="22"/>
    </row>
    <row r="277" spans="9:9" x14ac:dyDescent="0.25">
      <c r="I277" s="22"/>
    </row>
    <row r="278" spans="9:9" x14ac:dyDescent="0.25">
      <c r="I278" s="22"/>
    </row>
    <row r="279" spans="9:9" x14ac:dyDescent="0.25">
      <c r="I279" s="22"/>
    </row>
    <row r="280" spans="9:9" x14ac:dyDescent="0.25">
      <c r="I280" s="22"/>
    </row>
    <row r="281" spans="9:9" x14ac:dyDescent="0.25">
      <c r="I281" s="22"/>
    </row>
    <row r="282" spans="9:9" x14ac:dyDescent="0.25">
      <c r="I282" s="22"/>
    </row>
    <row r="283" spans="9:9" x14ac:dyDescent="0.25">
      <c r="I283" s="22"/>
    </row>
    <row r="284" spans="9:9" x14ac:dyDescent="0.25">
      <c r="I284" s="22"/>
    </row>
    <row r="285" spans="9:9" x14ac:dyDescent="0.25">
      <c r="I285" s="22"/>
    </row>
    <row r="286" spans="9:9" x14ac:dyDescent="0.25">
      <c r="I286" s="22"/>
    </row>
    <row r="287" spans="9:9" x14ac:dyDescent="0.25">
      <c r="I287" s="22"/>
    </row>
    <row r="288" spans="9:9" x14ac:dyDescent="0.25">
      <c r="I288" s="22"/>
    </row>
    <row r="289" spans="9:9" x14ac:dyDescent="0.25">
      <c r="I289" s="22"/>
    </row>
    <row r="290" spans="9:9" x14ac:dyDescent="0.25">
      <c r="I290" s="22"/>
    </row>
    <row r="291" spans="9:9" x14ac:dyDescent="0.25">
      <c r="I291" s="22"/>
    </row>
    <row r="292" spans="9:9" x14ac:dyDescent="0.25">
      <c r="I292" s="22"/>
    </row>
    <row r="293" spans="9:9" x14ac:dyDescent="0.25">
      <c r="I293" s="22"/>
    </row>
    <row r="294" spans="9:9" x14ac:dyDescent="0.25">
      <c r="I294" s="22"/>
    </row>
    <row r="295" spans="9:9" x14ac:dyDescent="0.25">
      <c r="I295" s="22"/>
    </row>
    <row r="296" spans="9:9" x14ac:dyDescent="0.25">
      <c r="I296" s="22"/>
    </row>
    <row r="297" spans="9:9" x14ac:dyDescent="0.25">
      <c r="I297" s="22"/>
    </row>
    <row r="298" spans="9:9" x14ac:dyDescent="0.25">
      <c r="I298" s="22"/>
    </row>
    <row r="299" spans="9:9" x14ac:dyDescent="0.25">
      <c r="I299" s="22"/>
    </row>
    <row r="300" spans="9:9" x14ac:dyDescent="0.25">
      <c r="I300" s="22"/>
    </row>
    <row r="301" spans="9:9" x14ac:dyDescent="0.25">
      <c r="I301" s="22"/>
    </row>
    <row r="302" spans="9:9" x14ac:dyDescent="0.25">
      <c r="I302" s="22"/>
    </row>
    <row r="303" spans="9:9" x14ac:dyDescent="0.25">
      <c r="I303" s="22"/>
    </row>
    <row r="304" spans="9:9" x14ac:dyDescent="0.25">
      <c r="I304" s="22"/>
    </row>
    <row r="305" spans="9:9" x14ac:dyDescent="0.25">
      <c r="I305" s="22"/>
    </row>
    <row r="306" spans="9:9" x14ac:dyDescent="0.25">
      <c r="I306" s="22"/>
    </row>
    <row r="307" spans="9:9" x14ac:dyDescent="0.25">
      <c r="I307" s="22"/>
    </row>
    <row r="308" spans="9:9" x14ac:dyDescent="0.25">
      <c r="I308" s="22"/>
    </row>
    <row r="309" spans="9:9" x14ac:dyDescent="0.25">
      <c r="I309" s="22"/>
    </row>
    <row r="310" spans="9:9" x14ac:dyDescent="0.25">
      <c r="I310" s="22"/>
    </row>
    <row r="311" spans="9:9" x14ac:dyDescent="0.25">
      <c r="I311" s="22"/>
    </row>
    <row r="312" spans="9:9" x14ac:dyDescent="0.25">
      <c r="I312" s="22"/>
    </row>
    <row r="313" spans="9:9" x14ac:dyDescent="0.25">
      <c r="I313" s="22"/>
    </row>
    <row r="314" spans="9:9" x14ac:dyDescent="0.25">
      <c r="I314" s="22"/>
    </row>
    <row r="315" spans="9:9" x14ac:dyDescent="0.25">
      <c r="I315" s="22"/>
    </row>
    <row r="316" spans="9:9" x14ac:dyDescent="0.25">
      <c r="I316" s="22"/>
    </row>
    <row r="317" spans="9:9" x14ac:dyDescent="0.25">
      <c r="I317" s="22"/>
    </row>
    <row r="318" spans="9:9" x14ac:dyDescent="0.25">
      <c r="I318" s="22"/>
    </row>
    <row r="319" spans="9:9" x14ac:dyDescent="0.25">
      <c r="I319" s="22"/>
    </row>
    <row r="320" spans="9:9" x14ac:dyDescent="0.25">
      <c r="I320" s="22"/>
    </row>
    <row r="321" spans="9:9" x14ac:dyDescent="0.25">
      <c r="I321" s="22"/>
    </row>
    <row r="322" spans="9:9" x14ac:dyDescent="0.25">
      <c r="I322" s="22"/>
    </row>
    <row r="323" spans="9:9" x14ac:dyDescent="0.25">
      <c r="I323" s="22"/>
    </row>
    <row r="324" spans="9:9" x14ac:dyDescent="0.25">
      <c r="I324" s="22"/>
    </row>
    <row r="325" spans="9:9" x14ac:dyDescent="0.25">
      <c r="I325" s="22"/>
    </row>
    <row r="326" spans="9:9" x14ac:dyDescent="0.25">
      <c r="I326" s="22"/>
    </row>
    <row r="327" spans="9:9" x14ac:dyDescent="0.25">
      <c r="I327" s="22"/>
    </row>
    <row r="328" spans="9:9" x14ac:dyDescent="0.25">
      <c r="I328" s="22"/>
    </row>
    <row r="329" spans="9:9" x14ac:dyDescent="0.25">
      <c r="I329" s="22"/>
    </row>
    <row r="330" spans="9:9" x14ac:dyDescent="0.25">
      <c r="I330" s="22"/>
    </row>
    <row r="331" spans="9:9" x14ac:dyDescent="0.25">
      <c r="I331" s="22"/>
    </row>
    <row r="332" spans="9:9" x14ac:dyDescent="0.25">
      <c r="I332" s="22"/>
    </row>
    <row r="333" spans="9:9" x14ac:dyDescent="0.25">
      <c r="I333" s="22"/>
    </row>
    <row r="334" spans="9:9" x14ac:dyDescent="0.25">
      <c r="I334" s="22"/>
    </row>
    <row r="335" spans="9:9" x14ac:dyDescent="0.25">
      <c r="I335" s="22"/>
    </row>
    <row r="336" spans="9:9" x14ac:dyDescent="0.25">
      <c r="I336" s="22"/>
    </row>
    <row r="337" spans="9:9" x14ac:dyDescent="0.25">
      <c r="I337" s="22"/>
    </row>
    <row r="338" spans="9:9" x14ac:dyDescent="0.25">
      <c r="I338" s="22"/>
    </row>
    <row r="339" spans="9:9" x14ac:dyDescent="0.25">
      <c r="I339" s="22"/>
    </row>
    <row r="340" spans="9:9" x14ac:dyDescent="0.25">
      <c r="I340" s="22"/>
    </row>
    <row r="341" spans="9:9" x14ac:dyDescent="0.25">
      <c r="I341" s="22"/>
    </row>
    <row r="342" spans="9:9" x14ac:dyDescent="0.25">
      <c r="I342" s="22"/>
    </row>
    <row r="343" spans="9:9" x14ac:dyDescent="0.25">
      <c r="I343" s="22"/>
    </row>
    <row r="344" spans="9:9" x14ac:dyDescent="0.25">
      <c r="I344" s="22"/>
    </row>
    <row r="345" spans="9:9" x14ac:dyDescent="0.25">
      <c r="I345" s="22"/>
    </row>
    <row r="346" spans="9:9" x14ac:dyDescent="0.25">
      <c r="I346" s="22"/>
    </row>
    <row r="347" spans="9:9" x14ac:dyDescent="0.25">
      <c r="I347" s="22"/>
    </row>
    <row r="348" spans="9:9" x14ac:dyDescent="0.25">
      <c r="I348" s="22"/>
    </row>
    <row r="349" spans="9:9" x14ac:dyDescent="0.25">
      <c r="I349" s="22"/>
    </row>
    <row r="350" spans="9:9" x14ac:dyDescent="0.25">
      <c r="I350" s="22"/>
    </row>
    <row r="351" spans="9:9" x14ac:dyDescent="0.25">
      <c r="I351" s="22"/>
    </row>
    <row r="352" spans="9:9" x14ac:dyDescent="0.25">
      <c r="I352" s="22"/>
    </row>
    <row r="353" spans="9:9" x14ac:dyDescent="0.25">
      <c r="I353" s="22"/>
    </row>
    <row r="354" spans="9:9" x14ac:dyDescent="0.25">
      <c r="I354" s="22"/>
    </row>
    <row r="355" spans="9:9" x14ac:dyDescent="0.25">
      <c r="I355" s="22"/>
    </row>
    <row r="356" spans="9:9" x14ac:dyDescent="0.25">
      <c r="I356" s="22"/>
    </row>
    <row r="357" spans="9:9" x14ac:dyDescent="0.25">
      <c r="I357" s="22"/>
    </row>
    <row r="358" spans="9:9" x14ac:dyDescent="0.25">
      <c r="I358" s="22"/>
    </row>
    <row r="359" spans="9:9" x14ac:dyDescent="0.25">
      <c r="I359" s="22"/>
    </row>
    <row r="360" spans="9:9" x14ac:dyDescent="0.25">
      <c r="I360" s="22"/>
    </row>
    <row r="361" spans="9:9" x14ac:dyDescent="0.25">
      <c r="I361" s="22"/>
    </row>
    <row r="362" spans="9:9" x14ac:dyDescent="0.25">
      <c r="I362" s="22"/>
    </row>
    <row r="363" spans="9:9" x14ac:dyDescent="0.25">
      <c r="I363" s="22"/>
    </row>
    <row r="364" spans="9:9" x14ac:dyDescent="0.25">
      <c r="I364" s="22"/>
    </row>
    <row r="365" spans="9:9" x14ac:dyDescent="0.25">
      <c r="I365" s="22"/>
    </row>
    <row r="366" spans="9:9" x14ac:dyDescent="0.25">
      <c r="I366" s="22"/>
    </row>
    <row r="367" spans="9:9" x14ac:dyDescent="0.25">
      <c r="I367" s="22"/>
    </row>
    <row r="368" spans="9:9" x14ac:dyDescent="0.25">
      <c r="I368" s="22"/>
    </row>
    <row r="369" spans="9:9" x14ac:dyDescent="0.25">
      <c r="I369" s="22"/>
    </row>
    <row r="370" spans="9:9" x14ac:dyDescent="0.25">
      <c r="I370" s="22"/>
    </row>
    <row r="371" spans="9:9" x14ac:dyDescent="0.25">
      <c r="I371" s="22"/>
    </row>
    <row r="372" spans="9:9" x14ac:dyDescent="0.25">
      <c r="I372" s="22"/>
    </row>
    <row r="373" spans="9:9" x14ac:dyDescent="0.25">
      <c r="I373" s="22"/>
    </row>
    <row r="374" spans="9:9" x14ac:dyDescent="0.25">
      <c r="I374" s="22"/>
    </row>
    <row r="375" spans="9:9" x14ac:dyDescent="0.25">
      <c r="I375" s="22"/>
    </row>
    <row r="376" spans="9:9" x14ac:dyDescent="0.25">
      <c r="I376" s="22"/>
    </row>
    <row r="377" spans="9:9" x14ac:dyDescent="0.25">
      <c r="I377" s="22"/>
    </row>
    <row r="378" spans="9:9" x14ac:dyDescent="0.25">
      <c r="I378" s="22"/>
    </row>
    <row r="379" spans="9:9" x14ac:dyDescent="0.25">
      <c r="I379" s="22"/>
    </row>
    <row r="380" spans="9:9" x14ac:dyDescent="0.25">
      <c r="I380" s="22"/>
    </row>
    <row r="381" spans="9:9" x14ac:dyDescent="0.25">
      <c r="I381" s="22"/>
    </row>
    <row r="382" spans="9:9" x14ac:dyDescent="0.25">
      <c r="I382" s="22"/>
    </row>
    <row r="383" spans="9:9" x14ac:dyDescent="0.25">
      <c r="I383" s="22"/>
    </row>
    <row r="384" spans="9:9" x14ac:dyDescent="0.25">
      <c r="I384" s="22"/>
    </row>
    <row r="385" spans="9:9" x14ac:dyDescent="0.25">
      <c r="I385" s="22"/>
    </row>
    <row r="386" spans="9:9" x14ac:dyDescent="0.25">
      <c r="I386" s="22"/>
    </row>
    <row r="387" spans="9:9" x14ac:dyDescent="0.25">
      <c r="I387" s="22"/>
    </row>
    <row r="388" spans="9:9" x14ac:dyDescent="0.25">
      <c r="I388" s="22"/>
    </row>
    <row r="389" spans="9:9" x14ac:dyDescent="0.25">
      <c r="I389" s="22"/>
    </row>
    <row r="390" spans="9:9" x14ac:dyDescent="0.25">
      <c r="I390" s="22"/>
    </row>
    <row r="391" spans="9:9" x14ac:dyDescent="0.25">
      <c r="I391" s="22"/>
    </row>
    <row r="392" spans="9:9" x14ac:dyDescent="0.25">
      <c r="I392" s="22"/>
    </row>
    <row r="393" spans="9:9" x14ac:dyDescent="0.25">
      <c r="I393" s="22"/>
    </row>
    <row r="394" spans="9:9" x14ac:dyDescent="0.25">
      <c r="I394" s="22"/>
    </row>
    <row r="395" spans="9:9" x14ac:dyDescent="0.25">
      <c r="I395" s="22"/>
    </row>
    <row r="396" spans="9:9" x14ac:dyDescent="0.25">
      <c r="I396" s="22"/>
    </row>
    <row r="397" spans="9:9" x14ac:dyDescent="0.25">
      <c r="I397" s="22"/>
    </row>
    <row r="398" spans="9:9" x14ac:dyDescent="0.25">
      <c r="I398" s="22"/>
    </row>
    <row r="399" spans="9:9" x14ac:dyDescent="0.25">
      <c r="I399" s="22"/>
    </row>
    <row r="400" spans="9:9" x14ac:dyDescent="0.25">
      <c r="I400" s="22"/>
    </row>
    <row r="401" spans="9:9" x14ac:dyDescent="0.25">
      <c r="I401" s="22"/>
    </row>
    <row r="402" spans="9:9" x14ac:dyDescent="0.25">
      <c r="I402" s="22"/>
    </row>
    <row r="403" spans="9:9" x14ac:dyDescent="0.25">
      <c r="I403" s="22"/>
    </row>
    <row r="404" spans="9:9" x14ac:dyDescent="0.25">
      <c r="I404" s="22"/>
    </row>
    <row r="405" spans="9:9" x14ac:dyDescent="0.25">
      <c r="I405" s="22"/>
    </row>
    <row r="406" spans="9:9" x14ac:dyDescent="0.25">
      <c r="I406" s="22"/>
    </row>
    <row r="407" spans="9:9" x14ac:dyDescent="0.25">
      <c r="I407" s="22"/>
    </row>
    <row r="408" spans="9:9" x14ac:dyDescent="0.25">
      <c r="I408" s="22"/>
    </row>
    <row r="409" spans="9:9" x14ac:dyDescent="0.25">
      <c r="I409" s="22"/>
    </row>
    <row r="410" spans="9:9" x14ac:dyDescent="0.25">
      <c r="I410" s="22"/>
    </row>
    <row r="411" spans="9:9" x14ac:dyDescent="0.25">
      <c r="I411" s="22"/>
    </row>
    <row r="412" spans="9:9" x14ac:dyDescent="0.25">
      <c r="I412" s="22"/>
    </row>
    <row r="413" spans="9:9" x14ac:dyDescent="0.25">
      <c r="I413" s="22"/>
    </row>
    <row r="414" spans="9:9" x14ac:dyDescent="0.25">
      <c r="I414" s="22"/>
    </row>
    <row r="415" spans="9:9" x14ac:dyDescent="0.25">
      <c r="I415" s="22"/>
    </row>
    <row r="416" spans="9:9" x14ac:dyDescent="0.25">
      <c r="I416" s="22"/>
    </row>
    <row r="417" spans="9:9" x14ac:dyDescent="0.25">
      <c r="I417" s="22"/>
    </row>
    <row r="418" spans="9:9" x14ac:dyDescent="0.25">
      <c r="I418" s="22"/>
    </row>
    <row r="419" spans="9:9" x14ac:dyDescent="0.25">
      <c r="I419" s="22"/>
    </row>
    <row r="420" spans="9:9" x14ac:dyDescent="0.25">
      <c r="I420" s="22"/>
    </row>
    <row r="421" spans="9:9" x14ac:dyDescent="0.25">
      <c r="I421" s="22"/>
    </row>
    <row r="422" spans="9:9" x14ac:dyDescent="0.25">
      <c r="I422" s="22"/>
    </row>
    <row r="423" spans="9:9" x14ac:dyDescent="0.25">
      <c r="I423" s="22"/>
    </row>
    <row r="424" spans="9:9" x14ac:dyDescent="0.25">
      <c r="I424" s="22"/>
    </row>
    <row r="425" spans="9:9" x14ac:dyDescent="0.25">
      <c r="I425" s="22"/>
    </row>
    <row r="426" spans="9:9" x14ac:dyDescent="0.25">
      <c r="I426" s="22"/>
    </row>
    <row r="427" spans="9:9" x14ac:dyDescent="0.25">
      <c r="I427" s="22"/>
    </row>
    <row r="428" spans="9:9" x14ac:dyDescent="0.25">
      <c r="I428" s="22"/>
    </row>
    <row r="429" spans="9:9" x14ac:dyDescent="0.25">
      <c r="I429" s="22"/>
    </row>
    <row r="430" spans="9:9" x14ac:dyDescent="0.25">
      <c r="I430" s="22"/>
    </row>
    <row r="431" spans="9:9" x14ac:dyDescent="0.25">
      <c r="I431" s="22"/>
    </row>
    <row r="432" spans="9:9" x14ac:dyDescent="0.25">
      <c r="I432" s="22"/>
    </row>
    <row r="433" spans="9:9" x14ac:dyDescent="0.25">
      <c r="I433" s="22"/>
    </row>
    <row r="434" spans="9:9" x14ac:dyDescent="0.25">
      <c r="I434" s="22"/>
    </row>
    <row r="435" spans="9:9" x14ac:dyDescent="0.25">
      <c r="I435" s="22"/>
    </row>
    <row r="436" spans="9:9" x14ac:dyDescent="0.25">
      <c r="I436" s="22"/>
    </row>
    <row r="437" spans="9:9" x14ac:dyDescent="0.25">
      <c r="I437" s="22"/>
    </row>
    <row r="438" spans="9:9" x14ac:dyDescent="0.25">
      <c r="I438" s="22"/>
    </row>
    <row r="439" spans="9:9" x14ac:dyDescent="0.25">
      <c r="I439" s="22"/>
    </row>
    <row r="440" spans="9:9" x14ac:dyDescent="0.25">
      <c r="I440" s="22"/>
    </row>
    <row r="441" spans="9:9" x14ac:dyDescent="0.25">
      <c r="I441" s="22"/>
    </row>
    <row r="442" spans="9:9" x14ac:dyDescent="0.25">
      <c r="I442" s="22"/>
    </row>
    <row r="443" spans="9:9" x14ac:dyDescent="0.25">
      <c r="I443" s="22"/>
    </row>
    <row r="444" spans="9:9" x14ac:dyDescent="0.25">
      <c r="I444" s="22"/>
    </row>
    <row r="445" spans="9:9" x14ac:dyDescent="0.25">
      <c r="I445" s="22"/>
    </row>
    <row r="446" spans="9:9" x14ac:dyDescent="0.25">
      <c r="I446" s="22"/>
    </row>
    <row r="447" spans="9:9" x14ac:dyDescent="0.25">
      <c r="I447" s="22"/>
    </row>
    <row r="448" spans="9:9" x14ac:dyDescent="0.25">
      <c r="I448" s="22"/>
    </row>
    <row r="449" spans="9:9" x14ac:dyDescent="0.25">
      <c r="I449" s="22"/>
    </row>
    <row r="450" spans="9:9" x14ac:dyDescent="0.25">
      <c r="I450" s="22"/>
    </row>
    <row r="451" spans="9:9" x14ac:dyDescent="0.25">
      <c r="I451" s="22"/>
    </row>
    <row r="452" spans="9:9" x14ac:dyDescent="0.25">
      <c r="I452" s="22"/>
    </row>
    <row r="453" spans="9:9" x14ac:dyDescent="0.25">
      <c r="I453" s="22"/>
    </row>
    <row r="454" spans="9:9" x14ac:dyDescent="0.25">
      <c r="I454" s="22"/>
    </row>
    <row r="455" spans="9:9" x14ac:dyDescent="0.25">
      <c r="I455" s="22"/>
    </row>
    <row r="456" spans="9:9" x14ac:dyDescent="0.25">
      <c r="I456" s="22"/>
    </row>
    <row r="457" spans="9:9" x14ac:dyDescent="0.25">
      <c r="I457" s="22"/>
    </row>
    <row r="458" spans="9:9" x14ac:dyDescent="0.25">
      <c r="I458" s="22"/>
    </row>
    <row r="459" spans="9:9" x14ac:dyDescent="0.25">
      <c r="I459" s="22"/>
    </row>
    <row r="460" spans="9:9" x14ac:dyDescent="0.25">
      <c r="I460" s="22"/>
    </row>
    <row r="461" spans="9:9" x14ac:dyDescent="0.25">
      <c r="I461" s="22"/>
    </row>
    <row r="462" spans="9:9" x14ac:dyDescent="0.25">
      <c r="I462" s="22"/>
    </row>
    <row r="463" spans="9:9" x14ac:dyDescent="0.25">
      <c r="I463" s="22"/>
    </row>
    <row r="464" spans="9:9" x14ac:dyDescent="0.25">
      <c r="I464" s="22"/>
    </row>
    <row r="465" spans="9:9" x14ac:dyDescent="0.25">
      <c r="I465" s="22"/>
    </row>
    <row r="466" spans="9:9" x14ac:dyDescent="0.25">
      <c r="I466" s="22"/>
    </row>
    <row r="467" spans="9:9" x14ac:dyDescent="0.25">
      <c r="I467" s="22"/>
    </row>
    <row r="468" spans="9:9" x14ac:dyDescent="0.25">
      <c r="I468" s="22"/>
    </row>
    <row r="469" spans="9:9" x14ac:dyDescent="0.25">
      <c r="I469" s="22"/>
    </row>
    <row r="470" spans="9:9" x14ac:dyDescent="0.25">
      <c r="I470" s="22"/>
    </row>
    <row r="471" spans="9:9" x14ac:dyDescent="0.25">
      <c r="I471" s="22"/>
    </row>
  </sheetData>
  <phoneticPr fontId="0" type="noConversion"/>
  <printOptions horizontalCentered="1" verticalCentered="1"/>
  <pageMargins left="0" right="0" top="0.39" bottom="0.37" header="0.17" footer="0.2"/>
  <pageSetup scale="55" orientation="landscape" horizontalDpi="300" verticalDpi="300" r:id="rId1"/>
  <headerFooter alignWithMargins="0"/>
  <colBreaks count="1" manualBreakCount="1">
    <brk id="10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Revenue FY13</vt:lpstr>
      <vt:lpstr>Revenues FY13 (PERS-TRS)</vt:lpstr>
      <vt:lpstr>'Revenue FY13'!Print_Area</vt:lpstr>
      <vt:lpstr>'Revenues FY13 (PERS-TRS)'!Print_Area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2018-05-29T22:17:04Z</dcterms:created>
  <dcterms:modified xsi:type="dcterms:W3CDTF">2018-05-29T22:21:25Z</dcterms:modified>
</cp:coreProperties>
</file>